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Volumes/GoogleDrive/.shortcut-targets-by-id/0Bypj8SQUVbNIbU9ya0YxQ0Z0YzQ/01. PERÍMETROS/5.1 GRAN VALPARAÍSO/"/>
    </mc:Choice>
  </mc:AlternateContent>
  <xr:revisionPtr revIDLastSave="0" documentId="13_ncr:1_{6535F1C6-C127-4744-B2CA-F287734158DF}" xr6:coauthVersionLast="47" xr6:coauthVersionMax="47" xr10:uidLastSave="{00000000-0000-0000-0000-000000000000}"/>
  <bookViews>
    <workbookView xWindow="0" yWindow="460" windowWidth="24000" windowHeight="8840" tabRatio="824" activeTab="1" xr2:uid="{00000000-000D-0000-FFFF-FFFF00000000}"/>
  </bookViews>
  <sheets>
    <sheet name="TAPA" sheetId="31" r:id="rId1"/>
    <sheet name="Operador L1" sheetId="30" r:id="rId2"/>
    <sheet name="801-I" sheetId="29" r:id="rId3"/>
    <sheet name="801-R" sheetId="28" r:id="rId4"/>
    <sheet name="802-I" sheetId="25" r:id="rId5"/>
    <sheet name="802-R" sheetId="23" r:id="rId6"/>
    <sheet name="D Q01 DIR HORCON - VALPO-R" sheetId="24" state="hidden" r:id="rId7"/>
    <sheet name="D Q01 DIR QUINT - VALPO-R" sheetId="22" state="hidden" r:id="rId8"/>
    <sheet name="D Q01 NOCT VALPO - QUINT-I" sheetId="21" state="hidden" r:id="rId9"/>
    <sheet name="D Q01 DIR QUINTO - OSITOS-I" sheetId="17" state="hidden" r:id="rId10"/>
    <sheet name="D Q01 DIR QUINTO - OSITOS-R" sheetId="16" state="hidden" r:id="rId11"/>
    <sheet name="801 - I" sheetId="15" r:id="rId12"/>
    <sheet name="801 - R" sheetId="14" r:id="rId13"/>
    <sheet name="802 - I" sheetId="11" r:id="rId14"/>
    <sheet name="802 - R" sheetId="9" r:id="rId15"/>
    <sheet name="Q01 DIR HORCON - VALPO-R" sheetId="10" state="hidden" r:id="rId16"/>
    <sheet name="Q01 DIR QUINT - VALPO-R" sheetId="8" state="hidden" r:id="rId17"/>
    <sheet name="Q01 NOCT VALPO - QUINT-I" sheetId="7" state="hidden" r:id="rId18"/>
    <sheet name="Q01 DIR QUINTO - OSITOS-I" sheetId="3" state="hidden" r:id="rId19"/>
    <sheet name="Q01 DIR QUINTO - OSITOS-R" sheetId="2" state="hidden" r:id="rId20"/>
  </sheets>
  <definedNames>
    <definedName name="Print_Area" localSheetId="11">'801 - I'!$B$2:$I$37</definedName>
    <definedName name="Print_Area" localSheetId="12">'801 - R'!$B$2:$I$37</definedName>
    <definedName name="Print_Area" localSheetId="2">'801-I'!$B$2:$I$56</definedName>
    <definedName name="Print_Area" localSheetId="3">'801-R'!$B$2:$I$64</definedName>
    <definedName name="Print_Area" localSheetId="13">'802 - I'!$B$2:$I$37</definedName>
    <definedName name="Print_Area" localSheetId="14">'802 - R'!$B$2:$I$37</definedName>
    <definedName name="Print_Area" localSheetId="4">'802-I'!$B$2:$I$56</definedName>
    <definedName name="Print_Area" localSheetId="5">'802-R'!$B$2:$I$55</definedName>
    <definedName name="Print_Area" localSheetId="6">'D Q01 DIR HORCON - VALPO-R'!$B$2:$I$29</definedName>
    <definedName name="Print_Area" localSheetId="7">'D Q01 DIR QUINT - VALPO-R'!$B$2:$I$29</definedName>
    <definedName name="Print_Area" localSheetId="9">'D Q01 DIR QUINTO - OSITOS-I'!$B$2:$I$29</definedName>
    <definedName name="Print_Area" localSheetId="10">'D Q01 DIR QUINTO - OSITOS-R'!$B$2:$I$29</definedName>
    <definedName name="Print_Area" localSheetId="8">'D Q01 NOCT VALPO - QUINT-I'!$B$2:$I$29</definedName>
    <definedName name="Print_Area" localSheetId="1">'Operador L1'!$B$2:$J$35</definedName>
    <definedName name="Print_Area" localSheetId="15">'Q01 DIR HORCON - VALPO-R'!$B$2:$I$37</definedName>
    <definedName name="Print_Area" localSheetId="16">'Q01 DIR QUINT - VALPO-R'!$B$2:$I$37</definedName>
    <definedName name="Print_Area" localSheetId="18">'Q01 DIR QUINTO - OSITOS-I'!$B$2:$I$37</definedName>
    <definedName name="Print_Area" localSheetId="19">'Q01 DIR QUINTO - OSITOS-R'!$B$2:$I$37</definedName>
    <definedName name="Print_Area" localSheetId="17">'Q01 NOCT VALPO - QUINT-I'!$B$2:$I$37</definedName>
    <definedName name="Print_Titles" localSheetId="1">'Operador L1'!$31:$31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9" l="1"/>
  <c r="D8" i="28"/>
  <c r="D8" i="25"/>
  <c r="D7" i="23"/>
  <c r="D8" i="23"/>
  <c r="D7" i="25"/>
  <c r="D5" i="23" l="1"/>
  <c r="D5" i="25"/>
  <c r="D18" i="30"/>
  <c r="B2" i="11" l="1"/>
  <c r="D13" i="11"/>
  <c r="F13" i="11"/>
  <c r="H13" i="11"/>
  <c r="D14" i="11"/>
  <c r="F14" i="11"/>
  <c r="H14" i="11"/>
  <c r="D15" i="11"/>
  <c r="F15" i="11"/>
  <c r="H15" i="11"/>
  <c r="D16" i="11"/>
  <c r="F16" i="11"/>
  <c r="H16" i="11"/>
  <c r="D17" i="11"/>
  <c r="F17" i="11"/>
  <c r="H17" i="11"/>
  <c r="D18" i="11"/>
  <c r="F18" i="11"/>
  <c r="H18" i="11"/>
  <c r="D19" i="11"/>
  <c r="F19" i="11"/>
  <c r="H19" i="11"/>
  <c r="D20" i="11"/>
  <c r="F20" i="11"/>
  <c r="H20" i="11"/>
  <c r="D21" i="11"/>
  <c r="F21" i="11"/>
  <c r="H21" i="11"/>
  <c r="D22" i="11"/>
  <c r="F22" i="11"/>
  <c r="H22" i="11"/>
  <c r="D23" i="11"/>
  <c r="F23" i="11"/>
  <c r="H23" i="11"/>
  <c r="D24" i="11"/>
  <c r="F24" i="11"/>
  <c r="H24" i="11"/>
  <c r="D25" i="11"/>
  <c r="F25" i="11"/>
  <c r="H25" i="11"/>
  <c r="D26" i="11"/>
  <c r="F26" i="11"/>
  <c r="H26" i="11"/>
  <c r="D27" i="11"/>
  <c r="F27" i="11"/>
  <c r="H27" i="11"/>
  <c r="D28" i="11"/>
  <c r="F28" i="11"/>
  <c r="H28" i="11"/>
  <c r="D29" i="11"/>
  <c r="F29" i="11"/>
  <c r="H29" i="11"/>
  <c r="D30" i="11"/>
  <c r="F30" i="11"/>
  <c r="H30" i="11"/>
  <c r="D31" i="11"/>
  <c r="F31" i="11"/>
  <c r="H31" i="11"/>
  <c r="D32" i="11"/>
  <c r="F32" i="11"/>
  <c r="H32" i="11"/>
  <c r="D33" i="11"/>
  <c r="F33" i="11"/>
  <c r="H33" i="11"/>
  <c r="D34" i="11"/>
  <c r="F34" i="11"/>
  <c r="H34" i="11"/>
  <c r="D35" i="11"/>
  <c r="F35" i="11"/>
  <c r="H35" i="11"/>
  <c r="D36" i="11"/>
  <c r="F36" i="11"/>
  <c r="H36" i="11"/>
  <c r="E37" i="11"/>
  <c r="G37" i="11"/>
  <c r="I37" i="11"/>
  <c r="D7" i="29" l="1"/>
  <c r="D7" i="28"/>
  <c r="B4" i="31" l="1"/>
  <c r="B2" i="29"/>
  <c r="B2" i="28"/>
  <c r="B2" i="25"/>
  <c r="B2" i="24"/>
  <c r="B2" i="23"/>
  <c r="B2" i="22"/>
  <c r="B2" i="21"/>
  <c r="B2" i="17"/>
  <c r="B2" i="16"/>
  <c r="I37" i="15"/>
  <c r="G37" i="15"/>
  <c r="E37" i="15"/>
  <c r="H36" i="15"/>
  <c r="F36" i="15"/>
  <c r="D36" i="15"/>
  <c r="H35" i="15"/>
  <c r="F35" i="15"/>
  <c r="D35" i="15"/>
  <c r="H34" i="15"/>
  <c r="F34" i="15"/>
  <c r="D34" i="15"/>
  <c r="H33" i="15"/>
  <c r="F33" i="15"/>
  <c r="D33" i="15"/>
  <c r="H32" i="15"/>
  <c r="F32" i="15"/>
  <c r="D32" i="15"/>
  <c r="H31" i="15"/>
  <c r="F31" i="15"/>
  <c r="D31" i="15"/>
  <c r="H30" i="15"/>
  <c r="F30" i="15"/>
  <c r="D30" i="15"/>
  <c r="H29" i="15"/>
  <c r="F29" i="15"/>
  <c r="D29" i="15"/>
  <c r="H28" i="15"/>
  <c r="F28" i="15"/>
  <c r="D28" i="15"/>
  <c r="H27" i="15"/>
  <c r="F27" i="15"/>
  <c r="D27" i="15"/>
  <c r="H26" i="15"/>
  <c r="F26" i="15"/>
  <c r="D26" i="15"/>
  <c r="H25" i="15"/>
  <c r="F25" i="15"/>
  <c r="D25" i="15"/>
  <c r="H24" i="15"/>
  <c r="F24" i="15"/>
  <c r="D24" i="15"/>
  <c r="H23" i="15"/>
  <c r="F23" i="15"/>
  <c r="D23" i="15"/>
  <c r="H22" i="15"/>
  <c r="F22" i="15"/>
  <c r="D22" i="15"/>
  <c r="H21" i="15"/>
  <c r="F21" i="15"/>
  <c r="D21" i="15"/>
  <c r="H20" i="15"/>
  <c r="F20" i="15"/>
  <c r="D20" i="15"/>
  <c r="H19" i="15"/>
  <c r="F19" i="15"/>
  <c r="D19" i="15"/>
  <c r="H18" i="15"/>
  <c r="F18" i="15"/>
  <c r="D18" i="15"/>
  <c r="H17" i="15"/>
  <c r="F17" i="15"/>
  <c r="D17" i="15"/>
  <c r="H16" i="15"/>
  <c r="F16" i="15"/>
  <c r="D16" i="15"/>
  <c r="H15" i="15"/>
  <c r="F15" i="15"/>
  <c r="D15" i="15"/>
  <c r="H14" i="15"/>
  <c r="F14" i="15"/>
  <c r="D14" i="15"/>
  <c r="H13" i="15"/>
  <c r="F13" i="15"/>
  <c r="D13" i="15"/>
  <c r="B2" i="15"/>
  <c r="I37" i="14"/>
  <c r="G37" i="14"/>
  <c r="E37" i="14"/>
  <c r="H36" i="14"/>
  <c r="F36" i="14"/>
  <c r="D36" i="14"/>
  <c r="H35" i="14"/>
  <c r="F35" i="14"/>
  <c r="D35" i="14"/>
  <c r="H34" i="14"/>
  <c r="F34" i="14"/>
  <c r="D34" i="14"/>
  <c r="H33" i="14"/>
  <c r="F33" i="14"/>
  <c r="D33" i="14"/>
  <c r="H32" i="14"/>
  <c r="F32" i="14"/>
  <c r="D32" i="14"/>
  <c r="H31" i="14"/>
  <c r="F31" i="14"/>
  <c r="D31" i="14"/>
  <c r="H30" i="14"/>
  <c r="F30" i="14"/>
  <c r="D30" i="14"/>
  <c r="H29" i="14"/>
  <c r="F29" i="14"/>
  <c r="D29" i="14"/>
  <c r="H28" i="14"/>
  <c r="F28" i="14"/>
  <c r="D28" i="14"/>
  <c r="H27" i="14"/>
  <c r="F27" i="14"/>
  <c r="D27" i="14"/>
  <c r="H26" i="14"/>
  <c r="F26" i="14"/>
  <c r="D26" i="14"/>
  <c r="H25" i="14"/>
  <c r="F25" i="14"/>
  <c r="D25" i="14"/>
  <c r="H24" i="14"/>
  <c r="F24" i="14"/>
  <c r="D24" i="14"/>
  <c r="H23" i="14"/>
  <c r="F23" i="14"/>
  <c r="D23" i="14"/>
  <c r="H22" i="14"/>
  <c r="F22" i="14"/>
  <c r="D22" i="14"/>
  <c r="H21" i="14"/>
  <c r="F21" i="14"/>
  <c r="D21" i="14"/>
  <c r="H20" i="14"/>
  <c r="F20" i="14"/>
  <c r="D20" i="14"/>
  <c r="H19" i="14"/>
  <c r="F19" i="14"/>
  <c r="D19" i="14"/>
  <c r="H18" i="14"/>
  <c r="F18" i="14"/>
  <c r="D18" i="14"/>
  <c r="H17" i="14"/>
  <c r="F17" i="14"/>
  <c r="D17" i="14"/>
  <c r="H16" i="14"/>
  <c r="F16" i="14"/>
  <c r="D16" i="14"/>
  <c r="H15" i="14"/>
  <c r="F15" i="14"/>
  <c r="D15" i="14"/>
  <c r="H14" i="14"/>
  <c r="F14" i="14"/>
  <c r="D14" i="14"/>
  <c r="H13" i="14"/>
  <c r="F13" i="14"/>
  <c r="D13" i="14"/>
  <c r="B2" i="14"/>
  <c r="I37" i="10"/>
  <c r="G37" i="10"/>
  <c r="E37" i="10"/>
  <c r="H36" i="10"/>
  <c r="F36" i="10"/>
  <c r="D36" i="10"/>
  <c r="H35" i="10"/>
  <c r="F35" i="10"/>
  <c r="D35" i="10"/>
  <c r="H34" i="10"/>
  <c r="F34" i="10"/>
  <c r="D34" i="10"/>
  <c r="H33" i="10"/>
  <c r="F33" i="10"/>
  <c r="D33" i="10"/>
  <c r="H32" i="10"/>
  <c r="F32" i="10"/>
  <c r="D32" i="10"/>
  <c r="H31" i="10"/>
  <c r="F31" i="10"/>
  <c r="D31" i="10"/>
  <c r="H30" i="10"/>
  <c r="F30" i="10"/>
  <c r="D30" i="10"/>
  <c r="H29" i="10"/>
  <c r="F29" i="10"/>
  <c r="D29" i="10"/>
  <c r="H28" i="10"/>
  <c r="F28" i="10"/>
  <c r="D28" i="10"/>
  <c r="H27" i="10"/>
  <c r="F27" i="10"/>
  <c r="D27" i="10"/>
  <c r="H26" i="10"/>
  <c r="F26" i="10"/>
  <c r="D26" i="10"/>
  <c r="H25" i="10"/>
  <c r="F25" i="10"/>
  <c r="D25" i="10"/>
  <c r="H24" i="10"/>
  <c r="F24" i="10"/>
  <c r="D24" i="10"/>
  <c r="H23" i="10"/>
  <c r="F23" i="10"/>
  <c r="D23" i="10"/>
  <c r="H22" i="10"/>
  <c r="F22" i="10"/>
  <c r="D22" i="10"/>
  <c r="H21" i="10"/>
  <c r="F21" i="10"/>
  <c r="D21" i="10"/>
  <c r="H20" i="10"/>
  <c r="F20" i="10"/>
  <c r="D20" i="10"/>
  <c r="H19" i="10"/>
  <c r="F19" i="10"/>
  <c r="D19" i="10"/>
  <c r="H18" i="10"/>
  <c r="F18" i="10"/>
  <c r="D18" i="10"/>
  <c r="H17" i="10"/>
  <c r="F17" i="10"/>
  <c r="D17" i="10"/>
  <c r="H16" i="10"/>
  <c r="F16" i="10"/>
  <c r="D16" i="10"/>
  <c r="H15" i="10"/>
  <c r="F15" i="10"/>
  <c r="D15" i="10"/>
  <c r="H14" i="10"/>
  <c r="F14" i="10"/>
  <c r="D14" i="10"/>
  <c r="H13" i="10"/>
  <c r="F13" i="10"/>
  <c r="D13" i="10"/>
  <c r="B2" i="10"/>
  <c r="I37" i="9"/>
  <c r="G37" i="9"/>
  <c r="E37" i="9"/>
  <c r="H36" i="9"/>
  <c r="F36" i="9"/>
  <c r="D36" i="9"/>
  <c r="H35" i="9"/>
  <c r="F35" i="9"/>
  <c r="D35" i="9"/>
  <c r="H34" i="9"/>
  <c r="F34" i="9"/>
  <c r="D34" i="9"/>
  <c r="H33" i="9"/>
  <c r="F33" i="9"/>
  <c r="D33" i="9"/>
  <c r="H32" i="9"/>
  <c r="F32" i="9"/>
  <c r="D32" i="9"/>
  <c r="H31" i="9"/>
  <c r="F31" i="9"/>
  <c r="D31" i="9"/>
  <c r="H30" i="9"/>
  <c r="F30" i="9"/>
  <c r="D30" i="9"/>
  <c r="H29" i="9"/>
  <c r="F29" i="9"/>
  <c r="D29" i="9"/>
  <c r="H28" i="9"/>
  <c r="F28" i="9"/>
  <c r="D28" i="9"/>
  <c r="H27" i="9"/>
  <c r="F27" i="9"/>
  <c r="D27" i="9"/>
  <c r="H26" i="9"/>
  <c r="F26" i="9"/>
  <c r="D26" i="9"/>
  <c r="H25" i="9"/>
  <c r="F25" i="9"/>
  <c r="D25" i="9"/>
  <c r="H24" i="9"/>
  <c r="F24" i="9"/>
  <c r="D24" i="9"/>
  <c r="H23" i="9"/>
  <c r="F23" i="9"/>
  <c r="D23" i="9"/>
  <c r="H22" i="9"/>
  <c r="F22" i="9"/>
  <c r="D22" i="9"/>
  <c r="H21" i="9"/>
  <c r="F21" i="9"/>
  <c r="D21" i="9"/>
  <c r="H20" i="9"/>
  <c r="F20" i="9"/>
  <c r="D20" i="9"/>
  <c r="H19" i="9"/>
  <c r="F19" i="9"/>
  <c r="D19" i="9"/>
  <c r="H18" i="9"/>
  <c r="F18" i="9"/>
  <c r="D18" i="9"/>
  <c r="H17" i="9"/>
  <c r="F17" i="9"/>
  <c r="D17" i="9"/>
  <c r="H16" i="9"/>
  <c r="F16" i="9"/>
  <c r="D16" i="9"/>
  <c r="H15" i="9"/>
  <c r="F15" i="9"/>
  <c r="D15" i="9"/>
  <c r="H14" i="9"/>
  <c r="F14" i="9"/>
  <c r="D14" i="9"/>
  <c r="H13" i="9"/>
  <c r="F13" i="9"/>
  <c r="D13" i="9"/>
  <c r="B2" i="9"/>
  <c r="I37" i="8"/>
  <c r="G37" i="8"/>
  <c r="E37" i="8"/>
  <c r="H36" i="8"/>
  <c r="F36" i="8"/>
  <c r="D36" i="8"/>
  <c r="H35" i="8"/>
  <c r="F35" i="8"/>
  <c r="D35" i="8"/>
  <c r="H34" i="8"/>
  <c r="F34" i="8"/>
  <c r="D34" i="8"/>
  <c r="H33" i="8"/>
  <c r="F33" i="8"/>
  <c r="D33" i="8"/>
  <c r="H32" i="8"/>
  <c r="F32" i="8"/>
  <c r="D32" i="8"/>
  <c r="H31" i="8"/>
  <c r="F31" i="8"/>
  <c r="D31" i="8"/>
  <c r="H30" i="8"/>
  <c r="F30" i="8"/>
  <c r="D30" i="8"/>
  <c r="H29" i="8"/>
  <c r="F29" i="8"/>
  <c r="D29" i="8"/>
  <c r="H28" i="8"/>
  <c r="F28" i="8"/>
  <c r="D28" i="8"/>
  <c r="H27" i="8"/>
  <c r="F27" i="8"/>
  <c r="D27" i="8"/>
  <c r="H26" i="8"/>
  <c r="F26" i="8"/>
  <c r="D26" i="8"/>
  <c r="H25" i="8"/>
  <c r="F25" i="8"/>
  <c r="D25" i="8"/>
  <c r="H24" i="8"/>
  <c r="F24" i="8"/>
  <c r="D24" i="8"/>
  <c r="H23" i="8"/>
  <c r="F23" i="8"/>
  <c r="D23" i="8"/>
  <c r="H22" i="8"/>
  <c r="F22" i="8"/>
  <c r="D22" i="8"/>
  <c r="H21" i="8"/>
  <c r="F21" i="8"/>
  <c r="D21" i="8"/>
  <c r="H20" i="8"/>
  <c r="F20" i="8"/>
  <c r="D20" i="8"/>
  <c r="H19" i="8"/>
  <c r="F19" i="8"/>
  <c r="D19" i="8"/>
  <c r="H18" i="8"/>
  <c r="F18" i="8"/>
  <c r="D18" i="8"/>
  <c r="H17" i="8"/>
  <c r="F17" i="8"/>
  <c r="D17" i="8"/>
  <c r="H16" i="8"/>
  <c r="F16" i="8"/>
  <c r="D16" i="8"/>
  <c r="H15" i="8"/>
  <c r="F15" i="8"/>
  <c r="D15" i="8"/>
  <c r="H14" i="8"/>
  <c r="F14" i="8"/>
  <c r="D14" i="8"/>
  <c r="H13" i="8"/>
  <c r="F13" i="8"/>
  <c r="D13" i="8"/>
  <c r="B2" i="8"/>
  <c r="I37" i="7"/>
  <c r="G37" i="7"/>
  <c r="E37" i="7"/>
  <c r="H36" i="7"/>
  <c r="F36" i="7"/>
  <c r="D36" i="7"/>
  <c r="H35" i="7"/>
  <c r="F35" i="7"/>
  <c r="D35" i="7"/>
  <c r="H34" i="7"/>
  <c r="F34" i="7"/>
  <c r="D34" i="7"/>
  <c r="H33" i="7"/>
  <c r="F33" i="7"/>
  <c r="D33" i="7"/>
  <c r="H32" i="7"/>
  <c r="F32" i="7"/>
  <c r="D32" i="7"/>
  <c r="H31" i="7"/>
  <c r="F31" i="7"/>
  <c r="D31" i="7"/>
  <c r="H30" i="7"/>
  <c r="F30" i="7"/>
  <c r="D30" i="7"/>
  <c r="H29" i="7"/>
  <c r="F29" i="7"/>
  <c r="D29" i="7"/>
  <c r="H28" i="7"/>
  <c r="F28" i="7"/>
  <c r="D28" i="7"/>
  <c r="H27" i="7"/>
  <c r="F27" i="7"/>
  <c r="D27" i="7"/>
  <c r="H26" i="7"/>
  <c r="F26" i="7"/>
  <c r="D26" i="7"/>
  <c r="H25" i="7"/>
  <c r="F25" i="7"/>
  <c r="D25" i="7"/>
  <c r="H24" i="7"/>
  <c r="F24" i="7"/>
  <c r="D24" i="7"/>
  <c r="H23" i="7"/>
  <c r="F23" i="7"/>
  <c r="D23" i="7"/>
  <c r="H22" i="7"/>
  <c r="F22" i="7"/>
  <c r="D22" i="7"/>
  <c r="H21" i="7"/>
  <c r="F21" i="7"/>
  <c r="D21" i="7"/>
  <c r="H20" i="7"/>
  <c r="F20" i="7"/>
  <c r="D20" i="7"/>
  <c r="H19" i="7"/>
  <c r="F19" i="7"/>
  <c r="D19" i="7"/>
  <c r="H18" i="7"/>
  <c r="F18" i="7"/>
  <c r="D18" i="7"/>
  <c r="H17" i="7"/>
  <c r="F17" i="7"/>
  <c r="D17" i="7"/>
  <c r="H16" i="7"/>
  <c r="F16" i="7"/>
  <c r="D16" i="7"/>
  <c r="H15" i="7"/>
  <c r="F15" i="7"/>
  <c r="D15" i="7"/>
  <c r="H14" i="7"/>
  <c r="F14" i="7"/>
  <c r="D14" i="7"/>
  <c r="H13" i="7"/>
  <c r="F13" i="7"/>
  <c r="D13" i="7"/>
  <c r="B2" i="7"/>
  <c r="I37" i="3"/>
  <c r="G37" i="3"/>
  <c r="E37" i="3"/>
  <c r="H36" i="3"/>
  <c r="F36" i="3"/>
  <c r="D36" i="3"/>
  <c r="H35" i="3"/>
  <c r="F35" i="3"/>
  <c r="D35" i="3"/>
  <c r="H34" i="3"/>
  <c r="F34" i="3"/>
  <c r="D34" i="3"/>
  <c r="H33" i="3"/>
  <c r="F33" i="3"/>
  <c r="D33" i="3"/>
  <c r="H32" i="3"/>
  <c r="F32" i="3"/>
  <c r="D32" i="3"/>
  <c r="H31" i="3"/>
  <c r="F31" i="3"/>
  <c r="D31" i="3"/>
  <c r="H30" i="3"/>
  <c r="F30" i="3"/>
  <c r="D30" i="3"/>
  <c r="H29" i="3"/>
  <c r="F29" i="3"/>
  <c r="D29" i="3"/>
  <c r="H28" i="3"/>
  <c r="F28" i="3"/>
  <c r="D28" i="3"/>
  <c r="H27" i="3"/>
  <c r="F27" i="3"/>
  <c r="D27" i="3"/>
  <c r="H26" i="3"/>
  <c r="F26" i="3"/>
  <c r="D26" i="3"/>
  <c r="H25" i="3"/>
  <c r="F25" i="3"/>
  <c r="D25" i="3"/>
  <c r="H24" i="3"/>
  <c r="F24" i="3"/>
  <c r="D24" i="3"/>
  <c r="H23" i="3"/>
  <c r="F23" i="3"/>
  <c r="D23" i="3"/>
  <c r="H22" i="3"/>
  <c r="F22" i="3"/>
  <c r="D22" i="3"/>
  <c r="H21" i="3"/>
  <c r="F21" i="3"/>
  <c r="D21" i="3"/>
  <c r="H20" i="3"/>
  <c r="F20" i="3"/>
  <c r="D20" i="3"/>
  <c r="H19" i="3"/>
  <c r="F19" i="3"/>
  <c r="D19" i="3"/>
  <c r="H18" i="3"/>
  <c r="F18" i="3"/>
  <c r="D18" i="3"/>
  <c r="H17" i="3"/>
  <c r="F17" i="3"/>
  <c r="D17" i="3"/>
  <c r="H16" i="3"/>
  <c r="F16" i="3"/>
  <c r="D16" i="3"/>
  <c r="H15" i="3"/>
  <c r="F15" i="3"/>
  <c r="D15" i="3"/>
  <c r="H14" i="3"/>
  <c r="F14" i="3"/>
  <c r="D14" i="3"/>
  <c r="H13" i="3"/>
  <c r="F13" i="3"/>
  <c r="D13" i="3"/>
  <c r="B2" i="3"/>
  <c r="I37" i="2"/>
  <c r="G37" i="2"/>
  <c r="E37" i="2"/>
  <c r="H36" i="2"/>
  <c r="F36" i="2"/>
  <c r="D36" i="2"/>
  <c r="H35" i="2"/>
  <c r="F35" i="2"/>
  <c r="D35" i="2"/>
  <c r="H34" i="2"/>
  <c r="F34" i="2"/>
  <c r="D34" i="2"/>
  <c r="H33" i="2"/>
  <c r="F33" i="2"/>
  <c r="D33" i="2"/>
  <c r="H32" i="2"/>
  <c r="F32" i="2"/>
  <c r="D32" i="2"/>
  <c r="H31" i="2"/>
  <c r="F31" i="2"/>
  <c r="D31" i="2"/>
  <c r="H30" i="2"/>
  <c r="F30" i="2"/>
  <c r="D30" i="2"/>
  <c r="H29" i="2"/>
  <c r="F29" i="2"/>
  <c r="D29" i="2"/>
  <c r="H28" i="2"/>
  <c r="F28" i="2"/>
  <c r="D28" i="2"/>
  <c r="H27" i="2"/>
  <c r="F27" i="2"/>
  <c r="D27" i="2"/>
  <c r="H26" i="2"/>
  <c r="F26" i="2"/>
  <c r="D26" i="2"/>
  <c r="H25" i="2"/>
  <c r="F25" i="2"/>
  <c r="D25" i="2"/>
  <c r="H24" i="2"/>
  <c r="F24" i="2"/>
  <c r="D24" i="2"/>
  <c r="H23" i="2"/>
  <c r="F23" i="2"/>
  <c r="D23" i="2"/>
  <c r="H22" i="2"/>
  <c r="F22" i="2"/>
  <c r="D22" i="2"/>
  <c r="H21" i="2"/>
  <c r="F21" i="2"/>
  <c r="D21" i="2"/>
  <c r="H20" i="2"/>
  <c r="F20" i="2"/>
  <c r="D20" i="2"/>
  <c r="H19" i="2"/>
  <c r="F19" i="2"/>
  <c r="D19" i="2"/>
  <c r="H18" i="2"/>
  <c r="F18" i="2"/>
  <c r="D18" i="2"/>
  <c r="H17" i="2"/>
  <c r="F17" i="2"/>
  <c r="D17" i="2"/>
  <c r="H16" i="2"/>
  <c r="F16" i="2"/>
  <c r="D16" i="2"/>
  <c r="H15" i="2"/>
  <c r="F15" i="2"/>
  <c r="D15" i="2"/>
  <c r="H14" i="2"/>
  <c r="F14" i="2"/>
  <c r="D14" i="2"/>
  <c r="H13" i="2"/>
  <c r="F13" i="2"/>
  <c r="D13" i="2"/>
  <c r="B2" i="2"/>
</calcChain>
</file>

<file path=xl/sharedStrings.xml><?xml version="1.0" encoding="utf-8"?>
<sst xmlns="http://schemas.openxmlformats.org/spreadsheetml/2006/main" count="720" uniqueCount="115">
  <si>
    <t>1. Descripción del Servicio</t>
  </si>
  <si>
    <t>Servicio</t>
  </si>
  <si>
    <t>Sentido</t>
  </si>
  <si>
    <t>Origen</t>
  </si>
  <si>
    <t>Destino</t>
  </si>
  <si>
    <t>Estacionalidad</t>
  </si>
  <si>
    <t>2. Frecuencias</t>
  </si>
  <si>
    <t>Periodo</t>
  </si>
  <si>
    <t>Horario</t>
  </si>
  <si>
    <t>Laboral</t>
  </si>
  <si>
    <t>Sábado</t>
  </si>
  <si>
    <t>Domingo / Festivo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</si>
  <si>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</si>
  <si>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</si>
  <si>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</si>
  <si>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</si>
  <si>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</si>
  <si>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</si>
  <si>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</si>
  <si>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</si>
  <si>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</si>
  <si>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</si>
  <si>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</si>
  <si>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</si>
  <si>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</si>
  <si>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</si>
  <si>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</si>
  <si>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</si>
  <si>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</si>
  <si>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</si>
  <si>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</si>
  <si>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</si>
  <si>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</si>
  <si>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</si>
  <si>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</si>
  <si>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</si>
  <si>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</si>
  <si>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</si>
  <si>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</si>
  <si>
    <t>-</t>
  </si>
  <si>
    <t>Q01 DIR QUINTO - OSITOS</t>
  </si>
  <si>
    <t>Regreso</t>
  </si>
  <si>
    <t>Viña del Mar</t>
  </si>
  <si>
    <t>Quintero</t>
  </si>
  <si>
    <t>Normal</t>
  </si>
  <si>
    <t>Ida</t>
  </si>
  <si>
    <t>Q01 NOCT VALPO - QUINT</t>
  </si>
  <si>
    <t>Q01 DIR QUINT - VALPO</t>
  </si>
  <si>
    <t>Valparaíso</t>
  </si>
  <si>
    <t>Q01 DIR HORCON - VALPO</t>
  </si>
  <si>
    <t>Puchuncaví</t>
  </si>
  <si>
    <t>INICIO DEL SERVICIO</t>
  </si>
  <si>
    <t xml:space="preserve">FIN DEL SERVICIO </t>
  </si>
  <si>
    <t>DETALLE DE TRAZADO</t>
  </si>
  <si>
    <t>LETRERO ÚNICO DE RECORRIDO (LUR)</t>
  </si>
  <si>
    <t>Nro</t>
  </si>
  <si>
    <t>CALLE</t>
  </si>
  <si>
    <t>COMUNA</t>
  </si>
  <si>
    <t>RESUMEN PROGRAMA DE OPERACIÓN</t>
  </si>
  <si>
    <t>CÓDIGO</t>
  </si>
  <si>
    <t>1. Descripción del Programa de Operación</t>
  </si>
  <si>
    <t>TIPO</t>
  </si>
  <si>
    <t>ESTACIONALIDAD</t>
  </si>
  <si>
    <t>REGIÓN</t>
  </si>
  <si>
    <t>DETALLE Estacionalidad</t>
  </si>
  <si>
    <t>PERÍMETRO</t>
  </si>
  <si>
    <t>MODIFICA SUBSIDIO</t>
  </si>
  <si>
    <t>UNIDAD DE NEGOCIO</t>
  </si>
  <si>
    <t>CORRELATIVO</t>
  </si>
  <si>
    <t>FECHA INICIO</t>
  </si>
  <si>
    <t>FECHA FIN</t>
  </si>
  <si>
    <t>2. Descripción del Operador</t>
  </si>
  <si>
    <t>OPERADOR DE TRANSPORTE</t>
  </si>
  <si>
    <t>RUT</t>
  </si>
  <si>
    <t>FOLIO</t>
  </si>
  <si>
    <t>REPRESENTANTE LEGAL</t>
  </si>
  <si>
    <t>ADMINISTRADOR OPERACIONAL</t>
  </si>
  <si>
    <t>3. Descripción de la Flota</t>
  </si>
  <si>
    <t>FLOTA MÍNIMA UN</t>
  </si>
  <si>
    <t>FLOTA INSCRITA UN</t>
  </si>
  <si>
    <t>ANTIGÜEDAD MÁX</t>
  </si>
  <si>
    <t>4. Resumen de servicios</t>
  </si>
  <si>
    <t>Longitud (KM)</t>
  </si>
  <si>
    <t>Adjunta KMZ</t>
  </si>
  <si>
    <t>PO</t>
  </si>
  <si>
    <t>SI</t>
  </si>
  <si>
    <t>Realizado por</t>
  </si>
  <si>
    <t>Revisado por</t>
  </si>
  <si>
    <t>V</t>
  </si>
  <si>
    <t>Pablo Avalos</t>
  </si>
  <si>
    <t>PO_V_TROLEBUSES DE CHILE S.A</t>
  </si>
  <si>
    <t>Trolebuses de Chile S.A</t>
  </si>
  <si>
    <t>Juan Antonio Masai Quezada</t>
  </si>
  <si>
    <t>10.824.133-0</t>
  </si>
  <si>
    <t>77.135.490-4</t>
  </si>
  <si>
    <t>n/a</t>
  </si>
  <si>
    <t>AV. ARGENTINA</t>
  </si>
  <si>
    <t>AV. COLON</t>
  </si>
  <si>
    <t>EDWARDS</t>
  </si>
  <si>
    <t>AV. BRASIL</t>
  </si>
  <si>
    <t>BLANCO</t>
  </si>
  <si>
    <t>PLAZA WHEELRIGHT</t>
  </si>
  <si>
    <t>VALPARAÍSO</t>
  </si>
  <si>
    <t>BUSTAMANTE</t>
  </si>
  <si>
    <t>SERRANO</t>
  </si>
  <si>
    <t>PRAT</t>
  </si>
  <si>
    <t>ESMERALDA</t>
  </si>
  <si>
    <t>CONDELL</t>
  </si>
  <si>
    <t>INDEPENDENCIA</t>
  </si>
  <si>
    <t>BUENOS AIRES</t>
  </si>
  <si>
    <t>AV.COLON</t>
  </si>
  <si>
    <t>AV. PEDRO MONTT</t>
  </si>
  <si>
    <t>VALPARAISO</t>
  </si>
  <si>
    <t>Alan Sepulveda</t>
  </si>
  <si>
    <t>UN08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</si>
</sst>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u/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rgb="FF000000"/>
      <name val="Calibri"/>
      <family val="2"/>
      <scheme val="minor"/>
    </font>
    <font>
      <b/>
      <sz val="24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2" xfId="0" applyFont="1" applyFill="1" applyBorder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14" fontId="6" fillId="4" borderId="1" xfId="0" applyNumberFormat="1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7" fillId="6" borderId="1" xfId="0" applyFont="1" applyFill="1" applyBorder="1" applyAlignment="1">
      <alignment horizontal="left"/>
    </xf>
    <xf numFmtId="0" fontId="13" fillId="0" borderId="0" xfId="0" applyFont="1"/>
    <xf numFmtId="0" fontId="0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0" xfId="0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6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3">
    <tabColor rgb="FFFFC000"/>
    <pageSetUpPr fitToPage="1"/>
  </sheetPr>
  <dimension ref="A2:J22"/>
  <sheetViews>
    <sheetView zoomScale="70" zoomScaleNormal="70" workbookViewId="0">
      <selection activeCell="D16" sqref="D16"/>
    </sheetView>
  </sheetViews>
  <sheetFormatPr baseColWidth="10" defaultColWidth="11.5" defaultRowHeight="15" x14ac:dyDescent="0.2"/>
  <cols>
    <col min="1" max="1" width="3.33203125" customWidth="1"/>
    <col min="2" max="2" width="20" style="23" customWidth="1"/>
    <col min="3" max="4" width="20" style="24" customWidth="1"/>
    <col min="5" max="5" width="8" style="24" customWidth="1"/>
    <col min="6" max="6" width="22.83203125" style="24" customWidth="1"/>
    <col min="7" max="7" width="15.1640625" style="24" customWidth="1"/>
    <col min="8" max="9" width="15.1640625" style="23" customWidth="1"/>
    <col min="10" max="10" width="10.5" style="23" customWidth="1"/>
    <col min="11" max="16384" width="11.5" style="23"/>
  </cols>
  <sheetData>
    <row r="2" spans="1:10" x14ac:dyDescent="0.2">
      <c r="B2"/>
      <c r="C2"/>
      <c r="D2"/>
      <c r="E2"/>
      <c r="F2"/>
      <c r="G2"/>
      <c r="H2"/>
      <c r="I2"/>
      <c r="J2"/>
    </row>
    <row r="3" spans="1:10" customFormat="1" x14ac:dyDescent="0.2"/>
    <row r="4" spans="1:10" ht="53.25" customHeight="1" x14ac:dyDescent="0.2">
      <c r="B4" s="47" t="str">
        <f>+D12&amp;"_"&amp;D13&amp;"_"&amp;D14&amp;"_"&amp;D15&amp;"_"&amp;I12&amp;"_"&amp;YEAR(D17)&amp;"_"&amp;I13</f>
        <v>PO_V_Trolebuses de Chile S.A_UN08_Normal_2020_1</v>
      </c>
      <c r="C4" s="47"/>
      <c r="D4" s="47"/>
      <c r="E4" s="47"/>
      <c r="F4" s="47"/>
      <c r="G4" s="47"/>
      <c r="H4" s="47"/>
      <c r="I4" s="47"/>
      <c r="J4" s="47"/>
    </row>
    <row r="5" spans="1:10" s="38" customFormat="1" x14ac:dyDescent="0.2">
      <c r="A5" s="37"/>
      <c r="B5"/>
      <c r="C5"/>
      <c r="D5"/>
      <c r="E5"/>
      <c r="F5"/>
      <c r="G5"/>
      <c r="H5"/>
      <c r="I5"/>
      <c r="J5"/>
    </row>
    <row r="6" spans="1:10" s="38" customFormat="1" x14ac:dyDescent="0.2">
      <c r="A6" s="37"/>
      <c r="B6"/>
      <c r="C6"/>
      <c r="D6"/>
      <c r="E6"/>
      <c r="F6"/>
      <c r="G6"/>
      <c r="H6"/>
      <c r="I6"/>
      <c r="J6"/>
    </row>
    <row r="7" spans="1:10" s="38" customFormat="1" x14ac:dyDescent="0.2">
      <c r="A7" s="37"/>
      <c r="B7"/>
      <c r="C7"/>
      <c r="D7"/>
      <c r="E7"/>
      <c r="F7"/>
      <c r="G7"/>
      <c r="H7"/>
      <c r="I7"/>
      <c r="J7"/>
    </row>
    <row r="8" spans="1:10" s="38" customFormat="1" x14ac:dyDescent="0.2">
      <c r="A8" s="37"/>
      <c r="B8"/>
      <c r="C8"/>
      <c r="D8"/>
      <c r="E8"/>
      <c r="F8"/>
      <c r="G8"/>
      <c r="H8"/>
      <c r="I8"/>
      <c r="J8"/>
    </row>
    <row r="9" spans="1:10" s="38" customFormat="1" x14ac:dyDescent="0.2">
      <c r="A9" s="37"/>
      <c r="B9"/>
      <c r="C9"/>
      <c r="D9"/>
      <c r="E9"/>
      <c r="F9"/>
      <c r="G9"/>
      <c r="H9"/>
      <c r="I9"/>
      <c r="J9"/>
    </row>
    <row r="10" spans="1:10" x14ac:dyDescent="0.2">
      <c r="B10"/>
      <c r="C10"/>
      <c r="D10"/>
      <c r="E10"/>
      <c r="F10"/>
      <c r="G10"/>
      <c r="H10"/>
      <c r="I10"/>
      <c r="J10"/>
    </row>
    <row r="11" spans="1:10" x14ac:dyDescent="0.2">
      <c r="B11"/>
      <c r="C11"/>
      <c r="D11"/>
      <c r="E11"/>
      <c r="F11"/>
      <c r="G11"/>
      <c r="H11"/>
      <c r="I11"/>
      <c r="J11"/>
    </row>
    <row r="12" spans="1:10" customFormat="1" x14ac:dyDescent="0.2">
      <c r="B12" s="44" t="s">
        <v>61</v>
      </c>
      <c r="C12" s="44"/>
      <c r="D12" s="46" t="s">
        <v>84</v>
      </c>
      <c r="E12" s="46"/>
      <c r="G12" s="44" t="s">
        <v>62</v>
      </c>
      <c r="H12" s="44"/>
      <c r="I12" s="46" t="s">
        <v>44</v>
      </c>
      <c r="J12" s="46"/>
    </row>
    <row r="13" spans="1:10" customFormat="1" x14ac:dyDescent="0.2">
      <c r="B13" s="44" t="s">
        <v>63</v>
      </c>
      <c r="C13" s="44"/>
      <c r="D13" s="46" t="s">
        <v>88</v>
      </c>
      <c r="E13" s="46"/>
      <c r="G13" s="44" t="s">
        <v>68</v>
      </c>
      <c r="H13" s="44"/>
      <c r="I13" s="46">
        <v>1</v>
      </c>
      <c r="J13" s="46"/>
    </row>
    <row r="14" spans="1:10" customFormat="1" x14ac:dyDescent="0.2">
      <c r="B14" s="44" t="s">
        <v>65</v>
      </c>
      <c r="C14" s="44"/>
      <c r="D14" s="46" t="s">
        <v>91</v>
      </c>
      <c r="E14" s="46"/>
    </row>
    <row r="15" spans="1:10" x14ac:dyDescent="0.2">
      <c r="B15" s="44" t="s">
        <v>67</v>
      </c>
      <c r="C15" s="44"/>
      <c r="D15" s="46" t="s">
        <v>114</v>
      </c>
      <c r="E15" s="46"/>
    </row>
    <row r="16" spans="1:10" x14ac:dyDescent="0.2">
      <c r="B16" s="29"/>
      <c r="C16" s="29"/>
    </row>
    <row r="17" spans="2:10" x14ac:dyDescent="0.2">
      <c r="B17" s="44" t="s">
        <v>69</v>
      </c>
      <c r="C17" s="44"/>
      <c r="D17" s="36">
        <v>44196</v>
      </c>
      <c r="F17" s="39" t="s">
        <v>86</v>
      </c>
      <c r="G17" s="45" t="s">
        <v>89</v>
      </c>
      <c r="H17" s="45"/>
      <c r="I17" s="45"/>
      <c r="J17" s="45"/>
    </row>
    <row r="18" spans="2:10" x14ac:dyDescent="0.2">
      <c r="B18" s="44" t="s">
        <v>70</v>
      </c>
      <c r="C18" s="44"/>
      <c r="D18" s="36">
        <v>46752</v>
      </c>
      <c r="F18" s="39" t="s">
        <v>87</v>
      </c>
      <c r="G18" s="45" t="s">
        <v>113</v>
      </c>
      <c r="H18" s="45"/>
      <c r="I18" s="45"/>
      <c r="J18" s="45"/>
    </row>
    <row r="22" spans="2:10" x14ac:dyDescent="0.2">
      <c r="F22" s="40"/>
    </row>
  </sheetData>
  <mergeCells count="17">
    <mergeCell ref="B13:C13"/>
    <mergeCell ref="D13:E13"/>
    <mergeCell ref="G13:H13"/>
    <mergeCell ref="I13:J13"/>
    <mergeCell ref="B4:J4"/>
    <mergeCell ref="B12:C12"/>
    <mergeCell ref="D12:E12"/>
    <mergeCell ref="G12:H12"/>
    <mergeCell ref="I12:J12"/>
    <mergeCell ref="B18:C18"/>
    <mergeCell ref="G18:J18"/>
    <mergeCell ref="B14:C14"/>
    <mergeCell ref="D14:E14"/>
    <mergeCell ref="B15:C15"/>
    <mergeCell ref="D15:E15"/>
    <mergeCell ref="B17:C17"/>
    <mergeCell ref="G17:J17"/>
  </mergeCells>
  <conditionalFormatting sqref="D12:E12">
    <cfRule type="expression" dxfId="159" priority="11">
      <formula>D12=""</formula>
    </cfRule>
  </conditionalFormatting>
  <conditionalFormatting sqref="D13:E13">
    <cfRule type="expression" dxfId="158" priority="10">
      <formula>D13=""</formula>
    </cfRule>
  </conditionalFormatting>
  <conditionalFormatting sqref="D14:E14">
    <cfRule type="expression" dxfId="157" priority="9">
      <formula>D14=""</formula>
    </cfRule>
  </conditionalFormatting>
  <conditionalFormatting sqref="I12:J12">
    <cfRule type="expression" dxfId="156" priority="7">
      <formula>I12=""</formula>
    </cfRule>
  </conditionalFormatting>
  <conditionalFormatting sqref="I13:J13">
    <cfRule type="expression" dxfId="155" priority="6">
      <formula>I13=""</formula>
    </cfRule>
  </conditionalFormatting>
  <conditionalFormatting sqref="G17:J17">
    <cfRule type="expression" dxfId="154" priority="3">
      <formula>G17=""</formula>
    </cfRule>
  </conditionalFormatting>
  <conditionalFormatting sqref="G18:J18">
    <cfRule type="expression" dxfId="153" priority="2">
      <formula>G18=""</formula>
    </cfRule>
  </conditionalFormatting>
  <conditionalFormatting sqref="D15:E15">
    <cfRule type="expression" dxfId="152" priority="1">
      <formula>D15=""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39">
    <tabColor rgb="FF0070C0"/>
    <pageSetUpPr fitToPage="1"/>
  </sheetPr>
  <dimension ref="B2:I35"/>
  <sheetViews>
    <sheetView zoomScale="70" zoomScaleNormal="70" workbookViewId="0"/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(Q01 DIR QUINTO - OSITOS - Ida)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 t="s">
        <v>40</v>
      </c>
      <c r="C5" s="4" t="s">
        <v>45</v>
      </c>
      <c r="D5" s="4" t="s">
        <v>43</v>
      </c>
      <c r="E5" s="4" t="s">
        <v>42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/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/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/>
      <c r="D12" s="64"/>
      <c r="E12" s="63"/>
      <c r="F12" s="63"/>
      <c r="G12" s="22"/>
      <c r="H12" s="64"/>
      <c r="I12" s="64"/>
    </row>
    <row r="13" spans="2:9" x14ac:dyDescent="0.2">
      <c r="B13" s="21">
        <v>2</v>
      </c>
      <c r="C13" s="64"/>
      <c r="D13" s="64"/>
      <c r="E13" s="63"/>
      <c r="F13" s="63"/>
      <c r="G13" s="22"/>
      <c r="H13" s="64"/>
      <c r="I13" s="64"/>
    </row>
    <row r="14" spans="2:9" x14ac:dyDescent="0.2">
      <c r="B14" s="21">
        <v>3</v>
      </c>
      <c r="C14" s="64"/>
      <c r="D14" s="64"/>
      <c r="E14" s="63"/>
      <c r="F14" s="63"/>
      <c r="G14" s="22"/>
      <c r="H14" s="64"/>
      <c r="I14" s="64"/>
    </row>
    <row r="15" spans="2:9" x14ac:dyDescent="0.2">
      <c r="B15" s="21">
        <v>4</v>
      </c>
      <c r="C15" s="64"/>
      <c r="D15" s="64"/>
      <c r="E15" s="63"/>
      <c r="F15" s="63"/>
      <c r="G15" s="22"/>
      <c r="H15" s="64"/>
      <c r="I15" s="64"/>
    </row>
    <row r="16" spans="2:9" x14ac:dyDescent="0.2">
      <c r="B16" s="21">
        <v>5</v>
      </c>
      <c r="C16" s="64"/>
      <c r="D16" s="64"/>
      <c r="E16" s="63"/>
      <c r="F16" s="63"/>
      <c r="G16" s="22"/>
      <c r="H16" s="64"/>
      <c r="I16" s="64"/>
    </row>
    <row r="17" spans="2:9" x14ac:dyDescent="0.2">
      <c r="B17" s="21">
        <v>6</v>
      </c>
      <c r="C17" s="64"/>
      <c r="D17" s="64"/>
      <c r="E17" s="63"/>
      <c r="F17" s="63"/>
      <c r="G17" s="22"/>
      <c r="H17" s="64"/>
      <c r="I17" s="64"/>
    </row>
    <row r="18" spans="2:9" x14ac:dyDescent="0.2">
      <c r="B18" s="21">
        <v>7</v>
      </c>
      <c r="C18" s="64"/>
      <c r="D18" s="64"/>
      <c r="E18" s="63"/>
      <c r="F18" s="63"/>
      <c r="G18" s="22"/>
      <c r="H18" s="64"/>
      <c r="I18" s="64"/>
    </row>
    <row r="19" spans="2:9" x14ac:dyDescent="0.2">
      <c r="B19" s="21">
        <v>8</v>
      </c>
      <c r="C19" s="64"/>
      <c r="D19" s="64"/>
      <c r="E19" s="63"/>
      <c r="F19" s="63"/>
      <c r="G19" s="22"/>
      <c r="H19" s="64"/>
      <c r="I19" s="64"/>
    </row>
    <row r="20" spans="2:9" x14ac:dyDescent="0.2">
      <c r="B20" s="21">
        <v>9</v>
      </c>
      <c r="C20" s="64"/>
      <c r="D20" s="64"/>
      <c r="E20" s="63"/>
      <c r="F20" s="63"/>
      <c r="G20" s="22"/>
      <c r="H20" s="64"/>
      <c r="I20" s="64"/>
    </row>
    <row r="21" spans="2:9" x14ac:dyDescent="0.2">
      <c r="B21" s="21">
        <v>10</v>
      </c>
      <c r="C21" s="64"/>
      <c r="D21" s="64"/>
      <c r="E21" s="63"/>
      <c r="F21" s="63"/>
      <c r="G21" s="22"/>
      <c r="I21"/>
    </row>
    <row r="22" spans="2:9" x14ac:dyDescent="0.2">
      <c r="B22" s="21">
        <v>11</v>
      </c>
      <c r="C22" s="64"/>
      <c r="D22" s="64"/>
      <c r="E22" s="63"/>
      <c r="F22" s="63"/>
      <c r="G22" s="22"/>
    </row>
    <row r="23" spans="2:9" x14ac:dyDescent="0.2">
      <c r="B23" s="21">
        <v>12</v>
      </c>
      <c r="C23" s="64"/>
      <c r="D23" s="64"/>
      <c r="E23" s="63"/>
      <c r="F23" s="63"/>
      <c r="G23" s="22"/>
      <c r="H23"/>
      <c r="I23"/>
    </row>
    <row r="24" spans="2:9" x14ac:dyDescent="0.2">
      <c r="B24" s="21">
        <v>13</v>
      </c>
      <c r="C24" s="64"/>
      <c r="D24" s="64"/>
      <c r="E24" s="63"/>
      <c r="F24" s="63"/>
      <c r="G24" s="22"/>
      <c r="H24"/>
      <c r="I24"/>
    </row>
    <row r="25" spans="2:9" x14ac:dyDescent="0.2">
      <c r="B25" s="21">
        <v>14</v>
      </c>
      <c r="C25" s="64"/>
      <c r="D25" s="64"/>
      <c r="E25" s="63"/>
      <c r="F25" s="63"/>
      <c r="G25" s="22"/>
      <c r="H25"/>
      <c r="I25"/>
    </row>
    <row r="26" spans="2:9" x14ac:dyDescent="0.2">
      <c r="B26" s="21">
        <v>15</v>
      </c>
      <c r="C26" s="64"/>
      <c r="D26" s="64"/>
      <c r="E26" s="63"/>
      <c r="F26" s="63"/>
      <c r="G26" s="22"/>
      <c r="H26"/>
      <c r="I26"/>
    </row>
    <row r="27" spans="2:9" x14ac:dyDescent="0.2">
      <c r="B27" s="21">
        <v>16</v>
      </c>
      <c r="C27" s="64"/>
      <c r="D27" s="64"/>
      <c r="E27" s="63"/>
      <c r="F27" s="63"/>
      <c r="G27" s="22"/>
      <c r="H27"/>
      <c r="I27"/>
    </row>
    <row r="28" spans="2:9" x14ac:dyDescent="0.2">
      <c r="B28" s="21">
        <v>17</v>
      </c>
      <c r="C28" s="64"/>
      <c r="D28" s="64"/>
      <c r="E28" s="63"/>
      <c r="F28" s="63"/>
      <c r="G28" s="22"/>
    </row>
    <row r="29" spans="2:9" x14ac:dyDescent="0.2">
      <c r="B29" s="21">
        <v>18</v>
      </c>
      <c r="C29" s="64"/>
      <c r="D29" s="64"/>
      <c r="E29" s="63"/>
      <c r="F29" s="63"/>
      <c r="G29" s="22"/>
    </row>
    <row r="30" spans="2:9" x14ac:dyDescent="0.2">
      <c r="D30"/>
      <c r="E30"/>
      <c r="F30"/>
    </row>
    <row r="31" spans="2:9" x14ac:dyDescent="0.2">
      <c r="C31"/>
      <c r="D31"/>
      <c r="E31"/>
      <c r="F31"/>
    </row>
    <row r="32" spans="2:9" x14ac:dyDescent="0.2">
      <c r="C32"/>
      <c r="D32"/>
      <c r="E32"/>
      <c r="F32"/>
      <c r="G32"/>
      <c r="H32"/>
      <c r="I32"/>
    </row>
    <row r="33" customFormat="1" x14ac:dyDescent="0.2"/>
    <row r="34" customFormat="1" x14ac:dyDescent="0.2"/>
    <row r="35" customFormat="1" x14ac:dyDescent="0.2"/>
  </sheetData>
  <mergeCells count="5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conditionalFormatting sqref="B31:F31">
    <cfRule type="expression" dxfId="58" priority="7">
      <formula>B31&lt;&gt;""</formula>
    </cfRule>
  </conditionalFormatting>
  <conditionalFormatting sqref="B30:F30">
    <cfRule type="expression" dxfId="57" priority="6">
      <formula>B30&lt;&gt;""</formula>
    </cfRule>
  </conditionalFormatting>
  <conditionalFormatting sqref="D7:I8">
    <cfRule type="expression" dxfId="56" priority="5">
      <formula>D7=""</formula>
    </cfRule>
  </conditionalFormatting>
  <conditionalFormatting sqref="D5">
    <cfRule type="expression" dxfId="55" priority="4">
      <formula>D5=""</formula>
    </cfRule>
  </conditionalFormatting>
  <conditionalFormatting sqref="E5">
    <cfRule type="expression" dxfId="54" priority="3">
      <formula>E5=""</formula>
    </cfRule>
  </conditionalFormatting>
  <conditionalFormatting sqref="B5">
    <cfRule type="expression" dxfId="53" priority="1">
      <formula>B5=""</formula>
    </cfRule>
  </conditionalFormatting>
  <conditionalFormatting sqref="C5">
    <cfRule type="expression" dxfId="52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orientation="landscape" r:id="rId1"/>
  <headerFooter>
    <oddHeader>&amp;C&amp;F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4">
    <tabColor rgb="FF0070C0"/>
    <pageSetUpPr fitToPage="1"/>
  </sheetPr>
  <dimension ref="B2:I35"/>
  <sheetViews>
    <sheetView zoomScale="70" zoomScaleNormal="70" workbookViewId="0"/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(Q01 DIR QUINTO - OSITOS - Regreso)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 t="s">
        <v>40</v>
      </c>
      <c r="C5" s="4" t="s">
        <v>41</v>
      </c>
      <c r="D5" s="4" t="s">
        <v>42</v>
      </c>
      <c r="E5" s="4" t="s">
        <v>43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/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/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/>
      <c r="D12" s="64"/>
      <c r="E12" s="63"/>
      <c r="F12" s="63"/>
      <c r="G12" s="22"/>
      <c r="H12" s="64"/>
      <c r="I12" s="64"/>
    </row>
    <row r="13" spans="2:9" x14ac:dyDescent="0.2">
      <c r="B13" s="21">
        <v>2</v>
      </c>
      <c r="C13" s="64"/>
      <c r="D13" s="64"/>
      <c r="E13" s="63"/>
      <c r="F13" s="63"/>
      <c r="G13" s="22"/>
      <c r="H13" s="64"/>
      <c r="I13" s="64"/>
    </row>
    <row r="14" spans="2:9" x14ac:dyDescent="0.2">
      <c r="B14" s="21">
        <v>3</v>
      </c>
      <c r="C14" s="64"/>
      <c r="D14" s="64"/>
      <c r="E14" s="63"/>
      <c r="F14" s="63"/>
      <c r="G14" s="22"/>
      <c r="H14" s="64"/>
      <c r="I14" s="64"/>
    </row>
    <row r="15" spans="2:9" x14ac:dyDescent="0.2">
      <c r="B15" s="21">
        <v>4</v>
      </c>
      <c r="C15" s="64"/>
      <c r="D15" s="64"/>
      <c r="E15" s="63"/>
      <c r="F15" s="63"/>
      <c r="G15" s="22"/>
      <c r="H15" s="64"/>
      <c r="I15" s="64"/>
    </row>
    <row r="16" spans="2:9" x14ac:dyDescent="0.2">
      <c r="B16" s="21">
        <v>5</v>
      </c>
      <c r="C16" s="64"/>
      <c r="D16" s="64"/>
      <c r="E16" s="63"/>
      <c r="F16" s="63"/>
      <c r="G16" s="22"/>
      <c r="H16" s="64"/>
      <c r="I16" s="64"/>
    </row>
    <row r="17" spans="2:9" x14ac:dyDescent="0.2">
      <c r="B17" s="21">
        <v>6</v>
      </c>
      <c r="C17" s="64"/>
      <c r="D17" s="64"/>
      <c r="E17" s="63"/>
      <c r="F17" s="63"/>
      <c r="G17" s="22"/>
      <c r="H17" s="64"/>
      <c r="I17" s="64"/>
    </row>
    <row r="18" spans="2:9" x14ac:dyDescent="0.2">
      <c r="B18" s="21">
        <v>7</v>
      </c>
      <c r="C18" s="64"/>
      <c r="D18" s="64"/>
      <c r="E18" s="63"/>
      <c r="F18" s="63"/>
      <c r="G18" s="22"/>
      <c r="H18" s="64"/>
      <c r="I18" s="64"/>
    </row>
    <row r="19" spans="2:9" x14ac:dyDescent="0.2">
      <c r="B19" s="21">
        <v>8</v>
      </c>
      <c r="C19" s="64"/>
      <c r="D19" s="64"/>
      <c r="E19" s="63"/>
      <c r="F19" s="63"/>
      <c r="G19" s="22"/>
      <c r="H19" s="64"/>
      <c r="I19" s="64"/>
    </row>
    <row r="20" spans="2:9" x14ac:dyDescent="0.2">
      <c r="B20" s="21">
        <v>9</v>
      </c>
      <c r="C20" s="64"/>
      <c r="D20" s="64"/>
      <c r="E20" s="63"/>
      <c r="F20" s="63"/>
      <c r="G20" s="22"/>
      <c r="H20" s="64"/>
      <c r="I20" s="64"/>
    </row>
    <row r="21" spans="2:9" x14ac:dyDescent="0.2">
      <c r="B21" s="21">
        <v>10</v>
      </c>
      <c r="C21" s="64"/>
      <c r="D21" s="64"/>
      <c r="E21" s="63"/>
      <c r="F21" s="63"/>
      <c r="G21" s="22"/>
      <c r="I21"/>
    </row>
    <row r="22" spans="2:9" x14ac:dyDescent="0.2">
      <c r="B22" s="21">
        <v>11</v>
      </c>
      <c r="C22" s="64"/>
      <c r="D22" s="64"/>
      <c r="E22" s="63"/>
      <c r="F22" s="63"/>
      <c r="G22" s="22"/>
    </row>
    <row r="23" spans="2:9" x14ac:dyDescent="0.2">
      <c r="B23" s="21">
        <v>12</v>
      </c>
      <c r="C23" s="64"/>
      <c r="D23" s="64"/>
      <c r="E23" s="63"/>
      <c r="F23" s="63"/>
      <c r="G23" s="22"/>
      <c r="H23"/>
      <c r="I23"/>
    </row>
    <row r="24" spans="2:9" x14ac:dyDescent="0.2">
      <c r="B24" s="21">
        <v>13</v>
      </c>
      <c r="C24" s="64"/>
      <c r="D24" s="64"/>
      <c r="E24" s="63"/>
      <c r="F24" s="63"/>
      <c r="G24" s="22"/>
      <c r="H24"/>
      <c r="I24"/>
    </row>
    <row r="25" spans="2:9" x14ac:dyDescent="0.2">
      <c r="B25" s="21">
        <v>14</v>
      </c>
      <c r="C25" s="64"/>
      <c r="D25" s="64"/>
      <c r="E25" s="63"/>
      <c r="F25" s="63"/>
      <c r="G25" s="22"/>
      <c r="H25"/>
      <c r="I25"/>
    </row>
    <row r="26" spans="2:9" x14ac:dyDescent="0.2">
      <c r="B26" s="21">
        <v>15</v>
      </c>
      <c r="C26" s="64"/>
      <c r="D26" s="64"/>
      <c r="E26" s="63"/>
      <c r="F26" s="63"/>
      <c r="G26" s="22"/>
      <c r="H26"/>
      <c r="I26"/>
    </row>
    <row r="27" spans="2:9" x14ac:dyDescent="0.2">
      <c r="B27" s="21">
        <v>16</v>
      </c>
      <c r="C27" s="64"/>
      <c r="D27" s="64"/>
      <c r="E27" s="63"/>
      <c r="F27" s="63"/>
      <c r="G27" s="22"/>
      <c r="H27"/>
      <c r="I27"/>
    </row>
    <row r="28" spans="2:9" x14ac:dyDescent="0.2">
      <c r="B28" s="21">
        <v>17</v>
      </c>
      <c r="C28" s="64"/>
      <c r="D28" s="64"/>
      <c r="E28" s="63"/>
      <c r="F28" s="63"/>
      <c r="G28" s="22"/>
    </row>
    <row r="29" spans="2:9" x14ac:dyDescent="0.2">
      <c r="B29" s="21">
        <v>18</v>
      </c>
      <c r="C29" s="64"/>
      <c r="D29" s="64"/>
      <c r="E29" s="63"/>
      <c r="F29" s="63"/>
      <c r="G29" s="22"/>
    </row>
    <row r="30" spans="2:9" x14ac:dyDescent="0.2">
      <c r="D30"/>
      <c r="E30"/>
      <c r="F30"/>
    </row>
    <row r="31" spans="2:9" x14ac:dyDescent="0.2">
      <c r="C31"/>
      <c r="D31"/>
      <c r="E31"/>
      <c r="F31"/>
    </row>
    <row r="32" spans="2:9" x14ac:dyDescent="0.2">
      <c r="C32"/>
      <c r="D32"/>
      <c r="E32"/>
      <c r="F32"/>
      <c r="G32"/>
      <c r="H32"/>
      <c r="I32"/>
    </row>
    <row r="33" customFormat="1" x14ac:dyDescent="0.2"/>
    <row r="34" customFormat="1" x14ac:dyDescent="0.2"/>
    <row r="35" customFormat="1" x14ac:dyDescent="0.2"/>
  </sheetData>
  <mergeCells count="5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conditionalFormatting sqref="B31:F31">
    <cfRule type="expression" dxfId="51" priority="7">
      <formula>B31&lt;&gt;""</formula>
    </cfRule>
  </conditionalFormatting>
  <conditionalFormatting sqref="B30:F30">
    <cfRule type="expression" dxfId="50" priority="6">
      <formula>B30&lt;&gt;""</formula>
    </cfRule>
  </conditionalFormatting>
  <conditionalFormatting sqref="D7:I8">
    <cfRule type="expression" dxfId="49" priority="5">
      <formula>D7=""</formula>
    </cfRule>
  </conditionalFormatting>
  <conditionalFormatting sqref="D5">
    <cfRule type="expression" dxfId="48" priority="4">
      <formula>D5=""</formula>
    </cfRule>
  </conditionalFormatting>
  <conditionalFormatting sqref="E5">
    <cfRule type="expression" dxfId="47" priority="3">
      <formula>E5=""</formula>
    </cfRule>
  </conditionalFormatting>
  <conditionalFormatting sqref="B5">
    <cfRule type="expression" dxfId="46" priority="1">
      <formula>B5=""</formula>
    </cfRule>
  </conditionalFormatting>
  <conditionalFormatting sqref="C5">
    <cfRule type="expression" dxfId="45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orientation="landscape" r:id="rId1"/>
  <headerFooter>
    <oddHeader>&amp;C&amp;F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8">
    <tabColor rgb="FF00B050"/>
    <pageSetUpPr fitToPage="1"/>
  </sheetPr>
  <dimension ref="B2:N37"/>
  <sheetViews>
    <sheetView topLeftCell="A12" zoomScale="55" zoomScaleNormal="55" workbookViewId="0">
      <selection activeCell="G21" sqref="G21:G33"/>
    </sheetView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(801 - Ida)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>
        <v>801</v>
      </c>
      <c r="C7" s="4" t="s">
        <v>45</v>
      </c>
      <c r="D7" s="4" t="s">
        <v>48</v>
      </c>
      <c r="E7" s="4" t="s">
        <v>48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Baja</v>
      </c>
      <c r="E20" s="13">
        <v>2</v>
      </c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Alta</v>
      </c>
      <c r="E21" s="9">
        <v>4</v>
      </c>
      <c r="F21" s="8" t="str">
        <f>IFERROR(IF(G21=0,"-",IF(G21&lt;_xlfn.PERCENTILE.INC(($E$13:$E$36,$G$13:$G$36,$I$13:$I$36),0.2),"Baja",IF(G21&lt;_xlfn.PERCENTILE.INC(($E$13:$E$36,$G$13:$G$36,$I$13:$I$36),0.75),"Media","Alta"))),"-")</f>
        <v>Baja</v>
      </c>
      <c r="G21" s="9">
        <v>2</v>
      </c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Alta</v>
      </c>
      <c r="E22" s="13">
        <v>4</v>
      </c>
      <c r="F22" s="12" t="str">
        <f>IFERROR(IF(G22=0,"-",IF(G22&lt;_xlfn.PERCENTILE.INC(($E$13:$E$36,$G$13:$G$36,$I$13:$I$36),0.2),"Baja",IF(G22&lt;_xlfn.PERCENTILE.INC(($E$13:$E$36,$G$13:$G$36,$I$13:$I$36),0.75),"Media","Alta"))),"-")</f>
        <v>Alta</v>
      </c>
      <c r="G22" s="13">
        <v>4</v>
      </c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Alta</v>
      </c>
      <c r="E23" s="9">
        <v>4</v>
      </c>
      <c r="F23" s="8" t="str">
        <f>IFERROR(IF(G23=0,"-",IF(G23&lt;_xlfn.PERCENTILE.INC(($E$13:$E$36,$G$13:$G$36,$I$13:$I$36),0.2),"Baja",IF(G23&lt;_xlfn.PERCENTILE.INC(($E$13:$E$36,$G$13:$G$36,$I$13:$I$36),0.75),"Media","Alta"))),"-")</f>
        <v>Alta</v>
      </c>
      <c r="G23" s="9">
        <v>4</v>
      </c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Alta</v>
      </c>
      <c r="E24" s="13">
        <v>4</v>
      </c>
      <c r="F24" s="12" t="str">
        <f>IFERROR(IF(G24=0,"-",IF(G24&lt;_xlfn.PERCENTILE.INC(($E$13:$E$36,$G$13:$G$36,$I$13:$I$36),0.2),"Baja",IF(G24&lt;_xlfn.PERCENTILE.INC(($E$13:$E$36,$G$13:$G$36,$I$13:$I$36),0.75),"Media","Alta"))),"-")</f>
        <v>Alta</v>
      </c>
      <c r="G24" s="13">
        <v>4</v>
      </c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Alta</v>
      </c>
      <c r="E25" s="9">
        <v>4</v>
      </c>
      <c r="F25" s="8" t="str">
        <f>IFERROR(IF(G25=0,"-",IF(G25&lt;_xlfn.PERCENTILE.INC(($E$13:$E$36,$G$13:$G$36,$I$13:$I$36),0.2),"Baja",IF(G25&lt;_xlfn.PERCENTILE.INC(($E$13:$E$36,$G$13:$G$36,$I$13:$I$36),0.75),"Media","Alta"))),"-")</f>
        <v>Alta</v>
      </c>
      <c r="G25" s="9">
        <v>4</v>
      </c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Alta</v>
      </c>
      <c r="E26" s="13">
        <v>4</v>
      </c>
      <c r="F26" s="12" t="str">
        <f>IFERROR(IF(G26=0,"-",IF(G26&lt;_xlfn.PERCENTILE.INC(($E$13:$E$36,$G$13:$G$36,$I$13:$I$36),0.2),"Baja",IF(G26&lt;_xlfn.PERCENTILE.INC(($E$13:$E$36,$G$13:$G$36,$I$13:$I$36),0.75),"Media","Alta"))),"-")</f>
        <v>Alta</v>
      </c>
      <c r="G26" s="13">
        <v>4</v>
      </c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Alta</v>
      </c>
      <c r="E27" s="9">
        <v>4</v>
      </c>
      <c r="F27" s="8" t="str">
        <f>IFERROR(IF(G27=0,"-",IF(G27&lt;_xlfn.PERCENTILE.INC(($E$13:$E$36,$G$13:$G$36,$I$13:$I$36),0.2),"Baja",IF(G27&lt;_xlfn.PERCENTILE.INC(($E$13:$E$36,$G$13:$G$36,$I$13:$I$36),0.75),"Media","Alta"))),"-")</f>
        <v>Alta</v>
      </c>
      <c r="G27" s="9">
        <v>4</v>
      </c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Alta</v>
      </c>
      <c r="E28" s="13">
        <v>4</v>
      </c>
      <c r="F28" s="12" t="str">
        <f>IFERROR(IF(G28=0,"-",IF(G28&lt;_xlfn.PERCENTILE.INC(($E$13:$E$36,$G$13:$G$36,$I$13:$I$36),0.2),"Baja",IF(G28&lt;_xlfn.PERCENTILE.INC(($E$13:$E$36,$G$13:$G$36,$I$13:$I$36),0.75),"Media","Alta"))),"-")</f>
        <v>Alta</v>
      </c>
      <c r="G28" s="13">
        <v>4</v>
      </c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Alta</v>
      </c>
      <c r="E29" s="9">
        <v>4</v>
      </c>
      <c r="F29" s="8" t="str">
        <f>IFERROR(IF(G29=0,"-",IF(G29&lt;_xlfn.PERCENTILE.INC(($E$13:$E$36,$G$13:$G$36,$I$13:$I$36),0.2),"Baja",IF(G29&lt;_xlfn.PERCENTILE.INC(($E$13:$E$36,$G$13:$G$36,$I$13:$I$36),0.75),"Media","Alta"))),"-")</f>
        <v>Alta</v>
      </c>
      <c r="G29" s="9">
        <v>4</v>
      </c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Alta</v>
      </c>
      <c r="E30" s="13">
        <v>4</v>
      </c>
      <c r="F30" s="12" t="str">
        <f>IFERROR(IF(G30=0,"-",IF(G30&lt;_xlfn.PERCENTILE.INC(($E$13:$E$36,$G$13:$G$36,$I$13:$I$36),0.2),"Baja",IF(G30&lt;_xlfn.PERCENTILE.INC(($E$13:$E$36,$G$13:$G$36,$I$13:$I$36),0.75),"Media","Alta"))),"-")</f>
        <v>Alta</v>
      </c>
      <c r="G30" s="13">
        <v>4</v>
      </c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Alta</v>
      </c>
      <c r="E31" s="9">
        <v>4</v>
      </c>
      <c r="F31" s="8" t="str">
        <f>IFERROR(IF(G31=0,"-",IF(G31&lt;_xlfn.PERCENTILE.INC(($E$13:$E$36,$G$13:$G$36,$I$13:$I$36),0.2),"Baja",IF(G31&lt;_xlfn.PERCENTILE.INC(($E$13:$E$36,$G$13:$G$36,$I$13:$I$36),0.75),"Media","Alta"))),"-")</f>
        <v>Alta</v>
      </c>
      <c r="G31" s="9">
        <v>4</v>
      </c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Alta</v>
      </c>
      <c r="E32" s="13">
        <v>4</v>
      </c>
      <c r="F32" s="12" t="str">
        <f>IFERROR(IF(G32=0,"-",IF(G32&lt;_xlfn.PERCENTILE.INC(($E$13:$E$36,$G$13:$G$36,$I$13:$I$36),0.2),"Baja",IF(G32&lt;_xlfn.PERCENTILE.INC(($E$13:$E$36,$G$13:$G$36,$I$13:$I$36),0.75),"Media","Alta"))),"-")</f>
        <v>Alta</v>
      </c>
      <c r="G32" s="13">
        <v>4</v>
      </c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Alta</v>
      </c>
      <c r="E33" s="9">
        <v>4</v>
      </c>
      <c r="F33" s="8" t="str">
        <f>IFERROR(IF(G33=0,"-",IF(G33&lt;_xlfn.PERCENTILE.INC(($E$13:$E$36,$G$13:$G$36,$I$13:$I$36),0.2),"Baja",IF(G33&lt;_xlfn.PERCENTILE.INC(($E$13:$E$36,$G$13:$G$36,$I$13:$I$36),0.75),"Media","Alta"))),"-")</f>
        <v>Alta</v>
      </c>
      <c r="G33" s="9">
        <v>4</v>
      </c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Baja</v>
      </c>
      <c r="E34" s="13">
        <v>2</v>
      </c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56</v>
      </c>
      <c r="F37" s="15" t="s">
        <v>39</v>
      </c>
      <c r="G37" s="16">
        <f>+SUM(G13:G36)</f>
        <v>50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4" priority="5">
      <formula>E7=""</formula>
    </cfRule>
  </conditionalFormatting>
  <conditionalFormatting sqref="F7">
    <cfRule type="expression" dxfId="43" priority="4">
      <formula>F7=""</formula>
    </cfRule>
  </conditionalFormatting>
  <conditionalFormatting sqref="C7">
    <cfRule type="expression" dxfId="42" priority="3">
      <formula>C7=""</formula>
    </cfRule>
  </conditionalFormatting>
  <conditionalFormatting sqref="B7">
    <cfRule type="expression" dxfId="41" priority="2">
      <formula>B7=""</formula>
    </cfRule>
  </conditionalFormatting>
  <conditionalFormatting sqref="D7">
    <cfRule type="expression" dxfId="40" priority="1">
      <formula>D7=""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56" scale="81" orientation="landscape" r:id="rId1"/>
  <headerFooter>
    <oddHeader>&amp;C&amp;F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7">
    <tabColor rgb="FF00B050"/>
    <pageSetUpPr fitToPage="1"/>
  </sheetPr>
  <dimension ref="B2:N37"/>
  <sheetViews>
    <sheetView topLeftCell="A13" zoomScale="55" zoomScaleNormal="55" workbookViewId="0">
      <selection activeCell="G21" sqref="G21:G33"/>
    </sheetView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(801 - Regreso)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>
        <v>801</v>
      </c>
      <c r="C7" s="4" t="s">
        <v>41</v>
      </c>
      <c r="D7" s="4" t="s">
        <v>48</v>
      </c>
      <c r="E7" s="4" t="s">
        <v>48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Baja</v>
      </c>
      <c r="E20" s="13">
        <v>2</v>
      </c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Alta</v>
      </c>
      <c r="E21" s="9">
        <v>4</v>
      </c>
      <c r="F21" s="8" t="str">
        <f>IFERROR(IF(G21=0,"-",IF(G21&lt;_xlfn.PERCENTILE.INC(($E$13:$E$36,$G$13:$G$36,$I$13:$I$36),0.2),"Baja",IF(G21&lt;_xlfn.PERCENTILE.INC(($E$13:$E$36,$G$13:$G$36,$I$13:$I$36),0.75),"Media","Alta"))),"-")</f>
        <v>Baja</v>
      </c>
      <c r="G21" s="9">
        <v>2</v>
      </c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Alta</v>
      </c>
      <c r="E22" s="13">
        <v>4</v>
      </c>
      <c r="F22" s="12" t="str">
        <f>IFERROR(IF(G22=0,"-",IF(G22&lt;_xlfn.PERCENTILE.INC(($E$13:$E$36,$G$13:$G$36,$I$13:$I$36),0.2),"Baja",IF(G22&lt;_xlfn.PERCENTILE.INC(($E$13:$E$36,$G$13:$G$36,$I$13:$I$36),0.75),"Media","Alta"))),"-")</f>
        <v>Alta</v>
      </c>
      <c r="G22" s="13">
        <v>4</v>
      </c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Alta</v>
      </c>
      <c r="E23" s="9">
        <v>4</v>
      </c>
      <c r="F23" s="8" t="str">
        <f>IFERROR(IF(G23=0,"-",IF(G23&lt;_xlfn.PERCENTILE.INC(($E$13:$E$36,$G$13:$G$36,$I$13:$I$36),0.2),"Baja",IF(G23&lt;_xlfn.PERCENTILE.INC(($E$13:$E$36,$G$13:$G$36,$I$13:$I$36),0.75),"Media","Alta"))),"-")</f>
        <v>Alta</v>
      </c>
      <c r="G23" s="9">
        <v>4</v>
      </c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Alta</v>
      </c>
      <c r="E24" s="13">
        <v>4</v>
      </c>
      <c r="F24" s="12" t="str">
        <f>IFERROR(IF(G24=0,"-",IF(G24&lt;_xlfn.PERCENTILE.INC(($E$13:$E$36,$G$13:$G$36,$I$13:$I$36),0.2),"Baja",IF(G24&lt;_xlfn.PERCENTILE.INC(($E$13:$E$36,$G$13:$G$36,$I$13:$I$36),0.75),"Media","Alta"))),"-")</f>
        <v>Alta</v>
      </c>
      <c r="G24" s="13">
        <v>4</v>
      </c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Alta</v>
      </c>
      <c r="E25" s="9">
        <v>4</v>
      </c>
      <c r="F25" s="8" t="str">
        <f>IFERROR(IF(G25=0,"-",IF(G25&lt;_xlfn.PERCENTILE.INC(($E$13:$E$36,$G$13:$G$36,$I$13:$I$36),0.2),"Baja",IF(G25&lt;_xlfn.PERCENTILE.INC(($E$13:$E$36,$G$13:$G$36,$I$13:$I$36),0.75),"Media","Alta"))),"-")</f>
        <v>Alta</v>
      </c>
      <c r="G25" s="9">
        <v>4</v>
      </c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Alta</v>
      </c>
      <c r="E26" s="13">
        <v>4</v>
      </c>
      <c r="F26" s="12" t="str">
        <f>IFERROR(IF(G26=0,"-",IF(G26&lt;_xlfn.PERCENTILE.INC(($E$13:$E$36,$G$13:$G$36,$I$13:$I$36),0.2),"Baja",IF(G26&lt;_xlfn.PERCENTILE.INC(($E$13:$E$36,$G$13:$G$36,$I$13:$I$36),0.75),"Media","Alta"))),"-")</f>
        <v>Alta</v>
      </c>
      <c r="G26" s="13">
        <v>4</v>
      </c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Alta</v>
      </c>
      <c r="E27" s="9">
        <v>4</v>
      </c>
      <c r="F27" s="8" t="str">
        <f>IFERROR(IF(G27=0,"-",IF(G27&lt;_xlfn.PERCENTILE.INC(($E$13:$E$36,$G$13:$G$36,$I$13:$I$36),0.2),"Baja",IF(G27&lt;_xlfn.PERCENTILE.INC(($E$13:$E$36,$G$13:$G$36,$I$13:$I$36),0.75),"Media","Alta"))),"-")</f>
        <v>Alta</v>
      </c>
      <c r="G27" s="9">
        <v>4</v>
      </c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Alta</v>
      </c>
      <c r="E28" s="13">
        <v>4</v>
      </c>
      <c r="F28" s="12" t="str">
        <f>IFERROR(IF(G28=0,"-",IF(G28&lt;_xlfn.PERCENTILE.INC(($E$13:$E$36,$G$13:$G$36,$I$13:$I$36),0.2),"Baja",IF(G28&lt;_xlfn.PERCENTILE.INC(($E$13:$E$36,$G$13:$G$36,$I$13:$I$36),0.75),"Media","Alta"))),"-")</f>
        <v>Alta</v>
      </c>
      <c r="G28" s="13">
        <v>4</v>
      </c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Alta</v>
      </c>
      <c r="E29" s="9">
        <v>4</v>
      </c>
      <c r="F29" s="8" t="str">
        <f>IFERROR(IF(G29=0,"-",IF(G29&lt;_xlfn.PERCENTILE.INC(($E$13:$E$36,$G$13:$G$36,$I$13:$I$36),0.2),"Baja",IF(G29&lt;_xlfn.PERCENTILE.INC(($E$13:$E$36,$G$13:$G$36,$I$13:$I$36),0.75),"Media","Alta"))),"-")</f>
        <v>Alta</v>
      </c>
      <c r="G29" s="9">
        <v>4</v>
      </c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Alta</v>
      </c>
      <c r="E30" s="13">
        <v>4</v>
      </c>
      <c r="F30" s="12" t="str">
        <f>IFERROR(IF(G30=0,"-",IF(G30&lt;_xlfn.PERCENTILE.INC(($E$13:$E$36,$G$13:$G$36,$I$13:$I$36),0.2),"Baja",IF(G30&lt;_xlfn.PERCENTILE.INC(($E$13:$E$36,$G$13:$G$36,$I$13:$I$36),0.75),"Media","Alta"))),"-")</f>
        <v>Alta</v>
      </c>
      <c r="G30" s="13">
        <v>4</v>
      </c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Alta</v>
      </c>
      <c r="E31" s="9">
        <v>4</v>
      </c>
      <c r="F31" s="8" t="str">
        <f>IFERROR(IF(G31=0,"-",IF(G31&lt;_xlfn.PERCENTILE.INC(($E$13:$E$36,$G$13:$G$36,$I$13:$I$36),0.2),"Baja",IF(G31&lt;_xlfn.PERCENTILE.INC(($E$13:$E$36,$G$13:$G$36,$I$13:$I$36),0.75),"Media","Alta"))),"-")</f>
        <v>Alta</v>
      </c>
      <c r="G31" s="9">
        <v>4</v>
      </c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Alta</v>
      </c>
      <c r="E32" s="13">
        <v>4</v>
      </c>
      <c r="F32" s="12" t="str">
        <f>IFERROR(IF(G32=0,"-",IF(G32&lt;_xlfn.PERCENTILE.INC(($E$13:$E$36,$G$13:$G$36,$I$13:$I$36),0.2),"Baja",IF(G32&lt;_xlfn.PERCENTILE.INC(($E$13:$E$36,$G$13:$G$36,$I$13:$I$36),0.75),"Media","Alta"))),"-")</f>
        <v>Alta</v>
      </c>
      <c r="G32" s="13">
        <v>4</v>
      </c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Alta</v>
      </c>
      <c r="E33" s="9">
        <v>4</v>
      </c>
      <c r="F33" s="8" t="str">
        <f>IFERROR(IF(G33=0,"-",IF(G33&lt;_xlfn.PERCENTILE.INC(($E$13:$E$36,$G$13:$G$36,$I$13:$I$36),0.2),"Baja",IF(G33&lt;_xlfn.PERCENTILE.INC(($E$13:$E$36,$G$13:$G$36,$I$13:$I$36),0.75),"Media","Alta"))),"-")</f>
        <v>Alta</v>
      </c>
      <c r="G33" s="9">
        <v>4</v>
      </c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Baja</v>
      </c>
      <c r="E34" s="13">
        <v>2</v>
      </c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56</v>
      </c>
      <c r="F37" s="15" t="s">
        <v>39</v>
      </c>
      <c r="G37" s="16">
        <f>+SUM(G13:G36)</f>
        <v>50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type="expression" dxfId="39" priority="5">
      <formula>F7=""</formula>
    </cfRule>
  </conditionalFormatting>
  <conditionalFormatting sqref="C7">
    <cfRule type="expression" dxfId="38" priority="4">
      <formula>C7=""</formula>
    </cfRule>
  </conditionalFormatting>
  <conditionalFormatting sqref="B7">
    <cfRule type="expression" dxfId="37" priority="3">
      <formula>B7=""</formula>
    </cfRule>
  </conditionalFormatting>
  <conditionalFormatting sqref="D7">
    <cfRule type="expression" dxfId="36" priority="2">
      <formula>D7=""</formula>
    </cfRule>
  </conditionalFormatting>
  <conditionalFormatting sqref="E7">
    <cfRule type="expression" dxfId="35" priority="1">
      <formula>E7=""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34">
    <tabColor rgb="FF00B050"/>
    <pageSetUpPr fitToPage="1"/>
  </sheetPr>
  <dimension ref="B2:N37"/>
  <sheetViews>
    <sheetView topLeftCell="A18" zoomScale="70" zoomScaleNormal="70" workbookViewId="0">
      <selection activeCell="G21" sqref="G21:G33"/>
    </sheetView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(802 - Ida)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>
        <v>802</v>
      </c>
      <c r="C7" s="4" t="s">
        <v>45</v>
      </c>
      <c r="D7" s="4" t="s">
        <v>48</v>
      </c>
      <c r="E7" s="4" t="s">
        <v>48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2" t="s">
        <v>7</v>
      </c>
      <c r="C11" s="72" t="s">
        <v>8</v>
      </c>
      <c r="D11" s="74" t="s">
        <v>9</v>
      </c>
      <c r="E11" s="75"/>
      <c r="F11" s="74" t="s">
        <v>10</v>
      </c>
      <c r="G11" s="75"/>
      <c r="H11" s="74" t="s">
        <v>11</v>
      </c>
      <c r="I11" s="75"/>
    </row>
    <row r="12" spans="2:14" ht="32" x14ac:dyDescent="0.2">
      <c r="B12" s="73"/>
      <c r="C12" s="73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42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42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42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42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Media</v>
      </c>
      <c r="E20" s="13">
        <v>8</v>
      </c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Media</v>
      </c>
      <c r="E21" s="9">
        <v>10</v>
      </c>
      <c r="F21" s="8" t="str">
        <f>IFERROR(IF(G21=0,"-",IF(G21&lt;_xlfn.PERCENTILE.INC(($E$13:$E$36,$G$13:$G$36,$I$13:$I$36),0.2),"Baja",IF(G21&lt;_xlfn.PERCENTILE.INC(($E$13:$E$36,$G$13:$G$36,$I$13:$I$36),0.75),"Media","Alta"))),"-")</f>
        <v>Media</v>
      </c>
      <c r="G21" s="9">
        <v>8</v>
      </c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42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Media</v>
      </c>
      <c r="E22" s="13">
        <v>10</v>
      </c>
      <c r="F22" s="12" t="str">
        <f>IFERROR(IF(G22=0,"-",IF(G22&lt;_xlfn.PERCENTILE.INC(($E$13:$E$36,$G$13:$G$36,$I$13:$I$36),0.2),"Baja",IF(G22&lt;_xlfn.PERCENTILE.INC(($E$13:$E$36,$G$13:$G$36,$I$13:$I$36),0.75),"Media","Alta"))),"-")</f>
        <v>Media</v>
      </c>
      <c r="G22" s="13">
        <v>8</v>
      </c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Alta</v>
      </c>
      <c r="E23" s="9">
        <v>12</v>
      </c>
      <c r="F23" s="8" t="str">
        <f>IFERROR(IF(G23=0,"-",IF(G23&lt;_xlfn.PERCENTILE.INC(($E$13:$E$36,$G$13:$G$36,$I$13:$I$36),0.2),"Baja",IF(G23&lt;_xlfn.PERCENTILE.INC(($E$13:$E$36,$G$13:$G$36,$I$13:$I$36),0.75),"Media","Alta"))),"-")</f>
        <v>Media</v>
      </c>
      <c r="G23" s="9">
        <v>8</v>
      </c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42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Alta</v>
      </c>
      <c r="E24" s="13">
        <v>12</v>
      </c>
      <c r="F24" s="12" t="str">
        <f>IFERROR(IF(G24=0,"-",IF(G24&lt;_xlfn.PERCENTILE.INC(($E$13:$E$36,$G$13:$G$36,$I$13:$I$36),0.2),"Baja",IF(G24&lt;_xlfn.PERCENTILE.INC(($E$13:$E$36,$G$13:$G$36,$I$13:$I$36),0.75),"Media","Alta"))),"-")</f>
        <v>Media</v>
      </c>
      <c r="G24" s="13">
        <v>10</v>
      </c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Alta</v>
      </c>
      <c r="E25" s="9">
        <v>12</v>
      </c>
      <c r="F25" s="8" t="str">
        <f>IFERROR(IF(G25=0,"-",IF(G25&lt;_xlfn.PERCENTILE.INC(($E$13:$E$36,$G$13:$G$36,$I$13:$I$36),0.2),"Baja",IF(G25&lt;_xlfn.PERCENTILE.INC(($E$13:$E$36,$G$13:$G$36,$I$13:$I$36),0.75),"Media","Alta"))),"-")</f>
        <v>Media</v>
      </c>
      <c r="G25" s="9">
        <v>10</v>
      </c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42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Alta</v>
      </c>
      <c r="E26" s="13">
        <v>12</v>
      </c>
      <c r="F26" s="12" t="str">
        <f>IFERROR(IF(G26=0,"-",IF(G26&lt;_xlfn.PERCENTILE.INC(($E$13:$E$36,$G$13:$G$36,$I$13:$I$36),0.2),"Baja",IF(G26&lt;_xlfn.PERCENTILE.INC(($E$13:$E$36,$G$13:$G$36,$I$13:$I$36),0.75),"Media","Alta"))),"-")</f>
        <v>Media</v>
      </c>
      <c r="G26" s="13">
        <v>10</v>
      </c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Alta</v>
      </c>
      <c r="E27" s="9">
        <v>12</v>
      </c>
      <c r="F27" s="8" t="str">
        <f>IFERROR(IF(G27=0,"-",IF(G27&lt;_xlfn.PERCENTILE.INC(($E$13:$E$36,$G$13:$G$36,$I$13:$I$36),0.2),"Baja",IF(G27&lt;_xlfn.PERCENTILE.INC(($E$13:$E$36,$G$13:$G$36,$I$13:$I$36),0.75),"Media","Alta"))),"-")</f>
        <v>Media</v>
      </c>
      <c r="G27" s="9">
        <v>10</v>
      </c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42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Alta</v>
      </c>
      <c r="E28" s="13">
        <v>12</v>
      </c>
      <c r="F28" s="12" t="str">
        <f>IFERROR(IF(G28=0,"-",IF(G28&lt;_xlfn.PERCENTILE.INC(($E$13:$E$36,$G$13:$G$36,$I$13:$I$36),0.2),"Baja",IF(G28&lt;_xlfn.PERCENTILE.INC(($E$13:$E$36,$G$13:$G$36,$I$13:$I$36),0.75),"Media","Alta"))),"-")</f>
        <v>Media</v>
      </c>
      <c r="G28" s="13">
        <v>10</v>
      </c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Alta</v>
      </c>
      <c r="E29" s="9">
        <v>12</v>
      </c>
      <c r="F29" s="8" t="str">
        <f>IFERROR(IF(G29=0,"-",IF(G29&lt;_xlfn.PERCENTILE.INC(($E$13:$E$36,$G$13:$G$36,$I$13:$I$36),0.2),"Baja",IF(G29&lt;_xlfn.PERCENTILE.INC(($E$13:$E$36,$G$13:$G$36,$I$13:$I$36),0.75),"Media","Alta"))),"-")</f>
        <v>Media</v>
      </c>
      <c r="G29" s="9">
        <v>10</v>
      </c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42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Media</v>
      </c>
      <c r="E30" s="13">
        <v>10</v>
      </c>
      <c r="F30" s="12" t="str">
        <f>IFERROR(IF(G30=0,"-",IF(G30&lt;_xlfn.PERCENTILE.INC(($E$13:$E$36,$G$13:$G$36,$I$13:$I$36),0.2),"Baja",IF(G30&lt;_xlfn.PERCENTILE.INC(($E$13:$E$36,$G$13:$G$36,$I$13:$I$36),0.75),"Media","Alta"))),"-")</f>
        <v>Media</v>
      </c>
      <c r="G30" s="13">
        <v>8</v>
      </c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Media</v>
      </c>
      <c r="E31" s="9">
        <v>10</v>
      </c>
      <c r="F31" s="8" t="str">
        <f>IFERROR(IF(G31=0,"-",IF(G31&lt;_xlfn.PERCENTILE.INC(($E$13:$E$36,$G$13:$G$36,$I$13:$I$36),0.2),"Baja",IF(G31&lt;_xlfn.PERCENTILE.INC(($E$13:$E$36,$G$13:$G$36,$I$13:$I$36),0.75),"Media","Alta"))),"-")</f>
        <v>Media</v>
      </c>
      <c r="G31" s="9">
        <v>8</v>
      </c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42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Media</v>
      </c>
      <c r="E32" s="13">
        <v>8</v>
      </c>
      <c r="F32" s="12" t="str">
        <f>IFERROR(IF(G32=0,"-",IF(G32&lt;_xlfn.PERCENTILE.INC(($E$13:$E$36,$G$13:$G$36,$I$13:$I$36),0.2),"Baja",IF(G32&lt;_xlfn.PERCENTILE.INC(($E$13:$E$36,$G$13:$G$36,$I$13:$I$36),0.75),"Media","Alta"))),"-")</f>
        <v>Media</v>
      </c>
      <c r="G32" s="13">
        <v>8</v>
      </c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Media</v>
      </c>
      <c r="E33" s="9">
        <v>8</v>
      </c>
      <c r="F33" s="8" t="str">
        <f>IFERROR(IF(G33=0,"-",IF(G33&lt;_xlfn.PERCENTILE.INC(($E$13:$E$36,$G$13:$G$36,$I$13:$I$36),0.2),"Baja",IF(G33&lt;_xlfn.PERCENTILE.INC(($E$13:$E$36,$G$13:$G$36,$I$13:$I$36),0.75),"Media","Alta"))),"-")</f>
        <v>Media</v>
      </c>
      <c r="G33" s="9">
        <v>8</v>
      </c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42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Media</v>
      </c>
      <c r="E34" s="13">
        <v>9</v>
      </c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42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157</v>
      </c>
      <c r="F37" s="15" t="s">
        <v>39</v>
      </c>
      <c r="G37" s="16">
        <f>+SUM(G13:G36)</f>
        <v>116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34" priority="5">
      <formula>D7=""</formula>
    </cfRule>
  </conditionalFormatting>
  <conditionalFormatting sqref="E7">
    <cfRule type="expression" dxfId="33" priority="4">
      <formula>E7=""</formula>
    </cfRule>
  </conditionalFormatting>
  <conditionalFormatting sqref="F7">
    <cfRule type="expression" dxfId="32" priority="3">
      <formula>F7=""</formula>
    </cfRule>
  </conditionalFormatting>
  <conditionalFormatting sqref="C7">
    <cfRule type="expression" dxfId="31" priority="2">
      <formula>C7=""</formula>
    </cfRule>
  </conditionalFormatting>
  <conditionalFormatting sqref="B7">
    <cfRule type="expression" dxfId="30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32">
    <tabColor rgb="FF00B050"/>
    <pageSetUpPr fitToPage="1"/>
  </sheetPr>
  <dimension ref="B2:N37"/>
  <sheetViews>
    <sheetView topLeftCell="A17" zoomScale="55" zoomScaleNormal="55" workbookViewId="0">
      <selection activeCell="G21" sqref="G21:G33"/>
    </sheetView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(802 - Regreso)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>
        <v>802</v>
      </c>
      <c r="C7" s="4" t="s">
        <v>41</v>
      </c>
      <c r="D7" s="4" t="s">
        <v>48</v>
      </c>
      <c r="E7" s="4" t="s">
        <v>48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Media</v>
      </c>
      <c r="E20" s="13">
        <v>8</v>
      </c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Media</v>
      </c>
      <c r="E21" s="9">
        <v>10</v>
      </c>
      <c r="F21" s="8" t="str">
        <f>IFERROR(IF(G21=0,"-",IF(G21&lt;_xlfn.PERCENTILE.INC(($E$13:$E$36,$G$13:$G$36,$I$13:$I$36),0.2),"Baja",IF(G21&lt;_xlfn.PERCENTILE.INC(($E$13:$E$36,$G$13:$G$36,$I$13:$I$36),0.75),"Media","Alta"))),"-")</f>
        <v>Media</v>
      </c>
      <c r="G21" s="9">
        <v>8</v>
      </c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Media</v>
      </c>
      <c r="E22" s="13">
        <v>10</v>
      </c>
      <c r="F22" s="12" t="str">
        <f>IFERROR(IF(G22=0,"-",IF(G22&lt;_xlfn.PERCENTILE.INC(($E$13:$E$36,$G$13:$G$36,$I$13:$I$36),0.2),"Baja",IF(G22&lt;_xlfn.PERCENTILE.INC(($E$13:$E$36,$G$13:$G$36,$I$13:$I$36),0.75),"Media","Alta"))),"-")</f>
        <v>Media</v>
      </c>
      <c r="G22" s="13">
        <v>8</v>
      </c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Alta</v>
      </c>
      <c r="E23" s="9">
        <v>12</v>
      </c>
      <c r="F23" s="8" t="str">
        <f>IFERROR(IF(G23=0,"-",IF(G23&lt;_xlfn.PERCENTILE.INC(($E$13:$E$36,$G$13:$G$36,$I$13:$I$36),0.2),"Baja",IF(G23&lt;_xlfn.PERCENTILE.INC(($E$13:$E$36,$G$13:$G$36,$I$13:$I$36),0.75),"Media","Alta"))),"-")</f>
        <v>Media</v>
      </c>
      <c r="G23" s="9">
        <v>8</v>
      </c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Alta</v>
      </c>
      <c r="E24" s="13">
        <v>12</v>
      </c>
      <c r="F24" s="12" t="str">
        <f>IFERROR(IF(G24=0,"-",IF(G24&lt;_xlfn.PERCENTILE.INC(($E$13:$E$36,$G$13:$G$36,$I$13:$I$36),0.2),"Baja",IF(G24&lt;_xlfn.PERCENTILE.INC(($E$13:$E$36,$G$13:$G$36,$I$13:$I$36),0.75),"Media","Alta"))),"-")</f>
        <v>Media</v>
      </c>
      <c r="G24" s="13">
        <v>10</v>
      </c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Alta</v>
      </c>
      <c r="E25" s="9">
        <v>12</v>
      </c>
      <c r="F25" s="8" t="str">
        <f>IFERROR(IF(G25=0,"-",IF(G25&lt;_xlfn.PERCENTILE.INC(($E$13:$E$36,$G$13:$G$36,$I$13:$I$36),0.2),"Baja",IF(G25&lt;_xlfn.PERCENTILE.INC(($E$13:$E$36,$G$13:$G$36,$I$13:$I$36),0.75),"Media","Alta"))),"-")</f>
        <v>Media</v>
      </c>
      <c r="G25" s="9">
        <v>10</v>
      </c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Alta</v>
      </c>
      <c r="E26" s="13">
        <v>12</v>
      </c>
      <c r="F26" s="12" t="str">
        <f>IFERROR(IF(G26=0,"-",IF(G26&lt;_xlfn.PERCENTILE.INC(($E$13:$E$36,$G$13:$G$36,$I$13:$I$36),0.2),"Baja",IF(G26&lt;_xlfn.PERCENTILE.INC(($E$13:$E$36,$G$13:$G$36,$I$13:$I$36),0.75),"Media","Alta"))),"-")</f>
        <v>Media</v>
      </c>
      <c r="G26" s="13">
        <v>10</v>
      </c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Alta</v>
      </c>
      <c r="E27" s="9">
        <v>12</v>
      </c>
      <c r="F27" s="8" t="str">
        <f>IFERROR(IF(G27=0,"-",IF(G27&lt;_xlfn.PERCENTILE.INC(($E$13:$E$36,$G$13:$G$36,$I$13:$I$36),0.2),"Baja",IF(G27&lt;_xlfn.PERCENTILE.INC(($E$13:$E$36,$G$13:$G$36,$I$13:$I$36),0.75),"Media","Alta"))),"-")</f>
        <v>Media</v>
      </c>
      <c r="G27" s="9">
        <v>10</v>
      </c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Alta</v>
      </c>
      <c r="E28" s="13">
        <v>12</v>
      </c>
      <c r="F28" s="12" t="str">
        <f>IFERROR(IF(G28=0,"-",IF(G28&lt;_xlfn.PERCENTILE.INC(($E$13:$E$36,$G$13:$G$36,$I$13:$I$36),0.2),"Baja",IF(G28&lt;_xlfn.PERCENTILE.INC(($E$13:$E$36,$G$13:$G$36,$I$13:$I$36),0.75),"Media","Alta"))),"-")</f>
        <v>Media</v>
      </c>
      <c r="G28" s="13">
        <v>10</v>
      </c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Alta</v>
      </c>
      <c r="E29" s="9">
        <v>12</v>
      </c>
      <c r="F29" s="8" t="str">
        <f>IFERROR(IF(G29=0,"-",IF(G29&lt;_xlfn.PERCENTILE.INC(($E$13:$E$36,$G$13:$G$36,$I$13:$I$36),0.2),"Baja",IF(G29&lt;_xlfn.PERCENTILE.INC(($E$13:$E$36,$G$13:$G$36,$I$13:$I$36),0.75),"Media","Alta"))),"-")</f>
        <v>Media</v>
      </c>
      <c r="G29" s="9">
        <v>10</v>
      </c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Media</v>
      </c>
      <c r="E30" s="13">
        <v>10</v>
      </c>
      <c r="F30" s="12" t="str">
        <f>IFERROR(IF(G30=0,"-",IF(G30&lt;_xlfn.PERCENTILE.INC(($E$13:$E$36,$G$13:$G$36,$I$13:$I$36),0.2),"Baja",IF(G30&lt;_xlfn.PERCENTILE.INC(($E$13:$E$36,$G$13:$G$36,$I$13:$I$36),0.75),"Media","Alta"))),"-")</f>
        <v>Media</v>
      </c>
      <c r="G30" s="13">
        <v>8</v>
      </c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Media</v>
      </c>
      <c r="E31" s="9">
        <v>10</v>
      </c>
      <c r="F31" s="8" t="str">
        <f>IFERROR(IF(G31=0,"-",IF(G31&lt;_xlfn.PERCENTILE.INC(($E$13:$E$36,$G$13:$G$36,$I$13:$I$36),0.2),"Baja",IF(G31&lt;_xlfn.PERCENTILE.INC(($E$13:$E$36,$G$13:$G$36,$I$13:$I$36),0.75),"Media","Alta"))),"-")</f>
        <v>Media</v>
      </c>
      <c r="G31" s="9">
        <v>8</v>
      </c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Media</v>
      </c>
      <c r="E32" s="13">
        <v>8</v>
      </c>
      <c r="F32" s="12" t="str">
        <f>IFERROR(IF(G32=0,"-",IF(G32&lt;_xlfn.PERCENTILE.INC(($E$13:$E$36,$G$13:$G$36,$I$13:$I$36),0.2),"Baja",IF(G32&lt;_xlfn.PERCENTILE.INC(($E$13:$E$36,$G$13:$G$36,$I$13:$I$36),0.75),"Media","Alta"))),"-")</f>
        <v>Media</v>
      </c>
      <c r="G32" s="13">
        <v>8</v>
      </c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Media</v>
      </c>
      <c r="E33" s="9">
        <v>8</v>
      </c>
      <c r="F33" s="8" t="str">
        <f>IFERROR(IF(G33=0,"-",IF(G33&lt;_xlfn.PERCENTILE.INC(($E$13:$E$36,$G$13:$G$36,$I$13:$I$36),0.2),"Baja",IF(G33&lt;_xlfn.PERCENTILE.INC(($E$13:$E$36,$G$13:$G$36,$I$13:$I$36),0.75),"Media","Alta"))),"-")</f>
        <v>Media</v>
      </c>
      <c r="G33" s="9">
        <v>8</v>
      </c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148</v>
      </c>
      <c r="F37" s="15" t="s">
        <v>39</v>
      </c>
      <c r="G37" s="16">
        <f>+SUM(G13:G36)</f>
        <v>116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29" priority="5">
      <formula>D7=""</formula>
    </cfRule>
  </conditionalFormatting>
  <conditionalFormatting sqref="E7">
    <cfRule type="expression" dxfId="28" priority="4">
      <formula>E7=""</formula>
    </cfRule>
  </conditionalFormatting>
  <conditionalFormatting sqref="F7">
    <cfRule type="expression" dxfId="27" priority="3">
      <formula>F7=""</formula>
    </cfRule>
  </conditionalFormatting>
  <conditionalFormatting sqref="C7">
    <cfRule type="expression" dxfId="26" priority="2">
      <formula>C7=""</formula>
    </cfRule>
  </conditionalFormatting>
  <conditionalFormatting sqref="B7">
    <cfRule type="expression" dxfId="25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rgb="FF00B050"/>
    <pageSetUpPr fitToPage="1"/>
  </sheetPr>
  <dimension ref="B2:N37"/>
  <sheetViews>
    <sheetView zoomScale="70" zoomScaleNormal="70" workbookViewId="0"/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(Q01 DIR HORCON - VALPO - Regreso)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 t="s">
        <v>49</v>
      </c>
      <c r="C7" s="4" t="s">
        <v>41</v>
      </c>
      <c r="D7" s="4" t="s">
        <v>48</v>
      </c>
      <c r="E7" s="4" t="s">
        <v>50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-</v>
      </c>
      <c r="E20" s="13"/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-</v>
      </c>
      <c r="E21" s="9"/>
      <c r="F21" s="8" t="str">
        <f>IFERROR(IF(G21=0,"-",IF(G21&lt;_xlfn.PERCENTILE.INC(($E$13:$E$36,$G$13:$G$36,$I$13:$I$36),0.2),"Baja",IF(G21&lt;_xlfn.PERCENTILE.INC(($E$13:$E$36,$G$13:$G$36,$I$13:$I$36),0.75),"Media","Alta"))),"-")</f>
        <v>-</v>
      </c>
      <c r="G21" s="9"/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-</v>
      </c>
      <c r="E22" s="13"/>
      <c r="F22" s="12" t="str">
        <f>IFERROR(IF(G22=0,"-",IF(G22&lt;_xlfn.PERCENTILE.INC(($E$13:$E$36,$G$13:$G$36,$I$13:$I$36),0.2),"Baja",IF(G22&lt;_xlfn.PERCENTILE.INC(($E$13:$E$36,$G$13:$G$36,$I$13:$I$36),0.75),"Media","Alta"))),"-")</f>
        <v>-</v>
      </c>
      <c r="G22" s="13"/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-</v>
      </c>
      <c r="E23" s="9"/>
      <c r="F23" s="8" t="str">
        <f>IFERROR(IF(G23=0,"-",IF(G23&lt;_xlfn.PERCENTILE.INC(($E$13:$E$36,$G$13:$G$36,$I$13:$I$36),0.2),"Baja",IF(G23&lt;_xlfn.PERCENTILE.INC(($E$13:$E$36,$G$13:$G$36,$I$13:$I$36),0.75),"Media","Alta"))),"-")</f>
        <v>-</v>
      </c>
      <c r="G23" s="9"/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-</v>
      </c>
      <c r="E24" s="13"/>
      <c r="F24" s="12" t="str">
        <f>IFERROR(IF(G24=0,"-",IF(G24&lt;_xlfn.PERCENTILE.INC(($E$13:$E$36,$G$13:$G$36,$I$13:$I$36),0.2),"Baja",IF(G24&lt;_xlfn.PERCENTILE.INC(($E$13:$E$36,$G$13:$G$36,$I$13:$I$36),0.75),"Media","Alta"))),"-")</f>
        <v>-</v>
      </c>
      <c r="G24" s="13"/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-</v>
      </c>
      <c r="E25" s="9"/>
      <c r="F25" s="8" t="str">
        <f>IFERROR(IF(G25=0,"-",IF(G25&lt;_xlfn.PERCENTILE.INC(($E$13:$E$36,$G$13:$G$36,$I$13:$I$36),0.2),"Baja",IF(G25&lt;_xlfn.PERCENTILE.INC(($E$13:$E$36,$G$13:$G$36,$I$13:$I$36),0.75),"Media","Alta"))),"-")</f>
        <v>-</v>
      </c>
      <c r="G25" s="9"/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-</v>
      </c>
      <c r="E26" s="13"/>
      <c r="F26" s="12" t="str">
        <f>IFERROR(IF(G26=0,"-",IF(G26&lt;_xlfn.PERCENTILE.INC(($E$13:$E$36,$G$13:$G$36,$I$13:$I$36),0.2),"Baja",IF(G26&lt;_xlfn.PERCENTILE.INC(($E$13:$E$36,$G$13:$G$36,$I$13:$I$36),0.75),"Media","Alta"))),"-")</f>
        <v>-</v>
      </c>
      <c r="G26" s="13"/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-</v>
      </c>
      <c r="E27" s="9"/>
      <c r="F27" s="8" t="str">
        <f>IFERROR(IF(G27=0,"-",IF(G27&lt;_xlfn.PERCENTILE.INC(($E$13:$E$36,$G$13:$G$36,$I$13:$I$36),0.2),"Baja",IF(G27&lt;_xlfn.PERCENTILE.INC(($E$13:$E$36,$G$13:$G$36,$I$13:$I$36),0.75),"Media","Alta"))),"-")</f>
        <v>-</v>
      </c>
      <c r="G27" s="9"/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-</v>
      </c>
      <c r="E28" s="13"/>
      <c r="F28" s="12" t="str">
        <f>IFERROR(IF(G28=0,"-",IF(G28&lt;_xlfn.PERCENTILE.INC(($E$13:$E$36,$G$13:$G$36,$I$13:$I$36),0.2),"Baja",IF(G28&lt;_xlfn.PERCENTILE.INC(($E$13:$E$36,$G$13:$G$36,$I$13:$I$36),0.75),"Media","Alta"))),"-")</f>
        <v>-</v>
      </c>
      <c r="G28" s="13"/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-</v>
      </c>
      <c r="E29" s="9"/>
      <c r="F29" s="8" t="str">
        <f>IFERROR(IF(G29=0,"-",IF(G29&lt;_xlfn.PERCENTILE.INC(($E$13:$E$36,$G$13:$G$36,$I$13:$I$36),0.2),"Baja",IF(G29&lt;_xlfn.PERCENTILE.INC(($E$13:$E$36,$G$13:$G$36,$I$13:$I$36),0.75),"Media","Alta"))),"-")</f>
        <v>-</v>
      </c>
      <c r="G29" s="9"/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-</v>
      </c>
      <c r="E30" s="13"/>
      <c r="F30" s="12" t="str">
        <f>IFERROR(IF(G30=0,"-",IF(G30&lt;_xlfn.PERCENTILE.INC(($E$13:$E$36,$G$13:$G$36,$I$13:$I$36),0.2),"Baja",IF(G30&lt;_xlfn.PERCENTILE.INC(($E$13:$E$36,$G$13:$G$36,$I$13:$I$36),0.75),"Media","Alta"))),"-")</f>
        <v>-</v>
      </c>
      <c r="G30" s="13"/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-</v>
      </c>
      <c r="E31" s="9"/>
      <c r="F31" s="8" t="str">
        <f>IFERROR(IF(G31=0,"-",IF(G31&lt;_xlfn.PERCENTILE.INC(($E$13:$E$36,$G$13:$G$36,$I$13:$I$36),0.2),"Baja",IF(G31&lt;_xlfn.PERCENTILE.INC(($E$13:$E$36,$G$13:$G$36,$I$13:$I$36),0.75),"Media","Alta"))),"-")</f>
        <v>-</v>
      </c>
      <c r="G31" s="9"/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-</v>
      </c>
      <c r="E32" s="13"/>
      <c r="F32" s="12" t="str">
        <f>IFERROR(IF(G32=0,"-",IF(G32&lt;_xlfn.PERCENTILE.INC(($E$13:$E$36,$G$13:$G$36,$I$13:$I$36),0.2),"Baja",IF(G32&lt;_xlfn.PERCENTILE.INC(($E$13:$E$36,$G$13:$G$36,$I$13:$I$36),0.75),"Media","Alta"))),"-")</f>
        <v>-</v>
      </c>
      <c r="G32" s="13"/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-</v>
      </c>
      <c r="E33" s="9"/>
      <c r="F33" s="8" t="str">
        <f>IFERROR(IF(G33=0,"-",IF(G33&lt;_xlfn.PERCENTILE.INC(($E$13:$E$36,$G$13:$G$36,$I$13:$I$36),0.2),"Baja",IF(G33&lt;_xlfn.PERCENTILE.INC(($E$13:$E$36,$G$13:$G$36,$I$13:$I$36),0.75),"Media","Alta"))),"-")</f>
        <v>-</v>
      </c>
      <c r="G33" s="9"/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0</v>
      </c>
      <c r="F37" s="15" t="s">
        <v>39</v>
      </c>
      <c r="G37" s="16">
        <f>+SUM(G13:G36)</f>
        <v>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24" priority="5">
      <formula>D7=""</formula>
    </cfRule>
  </conditionalFormatting>
  <conditionalFormatting sqref="E7">
    <cfRule type="expression" dxfId="23" priority="4">
      <formula>E7=""</formula>
    </cfRule>
  </conditionalFormatting>
  <conditionalFormatting sqref="F7">
    <cfRule type="expression" dxfId="22" priority="3">
      <formula>F7=""</formula>
    </cfRule>
  </conditionalFormatting>
  <conditionalFormatting sqref="C7">
    <cfRule type="expression" dxfId="21" priority="2">
      <formula>C7=""</formula>
    </cfRule>
  </conditionalFormatting>
  <conditionalFormatting sqref="B7">
    <cfRule type="expression" dxfId="20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1">
    <tabColor rgb="FF00B050"/>
    <pageSetUpPr fitToPage="1"/>
  </sheetPr>
  <dimension ref="B2:N37"/>
  <sheetViews>
    <sheetView zoomScale="70" zoomScaleNormal="70" workbookViewId="0"/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(Q01 DIR QUINT - VALPO - Regreso)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 t="s">
        <v>47</v>
      </c>
      <c r="C7" s="4" t="s">
        <v>41</v>
      </c>
      <c r="D7" s="4" t="s">
        <v>48</v>
      </c>
      <c r="E7" s="4" t="s">
        <v>43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-</v>
      </c>
      <c r="E20" s="13"/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-</v>
      </c>
      <c r="E21" s="9"/>
      <c r="F21" s="8" t="str">
        <f>IFERROR(IF(G21=0,"-",IF(G21&lt;_xlfn.PERCENTILE.INC(($E$13:$E$36,$G$13:$G$36,$I$13:$I$36),0.2),"Baja",IF(G21&lt;_xlfn.PERCENTILE.INC(($E$13:$E$36,$G$13:$G$36,$I$13:$I$36),0.75),"Media","Alta"))),"-")</f>
        <v>-</v>
      </c>
      <c r="G21" s="9"/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-</v>
      </c>
      <c r="E22" s="13"/>
      <c r="F22" s="12" t="str">
        <f>IFERROR(IF(G22=0,"-",IF(G22&lt;_xlfn.PERCENTILE.INC(($E$13:$E$36,$G$13:$G$36,$I$13:$I$36),0.2),"Baja",IF(G22&lt;_xlfn.PERCENTILE.INC(($E$13:$E$36,$G$13:$G$36,$I$13:$I$36),0.75),"Media","Alta"))),"-")</f>
        <v>-</v>
      </c>
      <c r="G22" s="13"/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-</v>
      </c>
      <c r="E23" s="9"/>
      <c r="F23" s="8" t="str">
        <f>IFERROR(IF(G23=0,"-",IF(G23&lt;_xlfn.PERCENTILE.INC(($E$13:$E$36,$G$13:$G$36,$I$13:$I$36),0.2),"Baja",IF(G23&lt;_xlfn.PERCENTILE.INC(($E$13:$E$36,$G$13:$G$36,$I$13:$I$36),0.75),"Media","Alta"))),"-")</f>
        <v>-</v>
      </c>
      <c r="G23" s="9"/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-</v>
      </c>
      <c r="E24" s="13"/>
      <c r="F24" s="12" t="str">
        <f>IFERROR(IF(G24=0,"-",IF(G24&lt;_xlfn.PERCENTILE.INC(($E$13:$E$36,$G$13:$G$36,$I$13:$I$36),0.2),"Baja",IF(G24&lt;_xlfn.PERCENTILE.INC(($E$13:$E$36,$G$13:$G$36,$I$13:$I$36),0.75),"Media","Alta"))),"-")</f>
        <v>-</v>
      </c>
      <c r="G24" s="13"/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-</v>
      </c>
      <c r="E25" s="9"/>
      <c r="F25" s="8" t="str">
        <f>IFERROR(IF(G25=0,"-",IF(G25&lt;_xlfn.PERCENTILE.INC(($E$13:$E$36,$G$13:$G$36,$I$13:$I$36),0.2),"Baja",IF(G25&lt;_xlfn.PERCENTILE.INC(($E$13:$E$36,$G$13:$G$36,$I$13:$I$36),0.75),"Media","Alta"))),"-")</f>
        <v>-</v>
      </c>
      <c r="G25" s="9"/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-</v>
      </c>
      <c r="E26" s="13"/>
      <c r="F26" s="12" t="str">
        <f>IFERROR(IF(G26=0,"-",IF(G26&lt;_xlfn.PERCENTILE.INC(($E$13:$E$36,$G$13:$G$36,$I$13:$I$36),0.2),"Baja",IF(G26&lt;_xlfn.PERCENTILE.INC(($E$13:$E$36,$G$13:$G$36,$I$13:$I$36),0.75),"Media","Alta"))),"-")</f>
        <v>-</v>
      </c>
      <c r="G26" s="13"/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-</v>
      </c>
      <c r="E27" s="9"/>
      <c r="F27" s="8" t="str">
        <f>IFERROR(IF(G27=0,"-",IF(G27&lt;_xlfn.PERCENTILE.INC(($E$13:$E$36,$G$13:$G$36,$I$13:$I$36),0.2),"Baja",IF(G27&lt;_xlfn.PERCENTILE.INC(($E$13:$E$36,$G$13:$G$36,$I$13:$I$36),0.75),"Media","Alta"))),"-")</f>
        <v>-</v>
      </c>
      <c r="G27" s="9"/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-</v>
      </c>
      <c r="E28" s="13"/>
      <c r="F28" s="12" t="str">
        <f>IFERROR(IF(G28=0,"-",IF(G28&lt;_xlfn.PERCENTILE.INC(($E$13:$E$36,$G$13:$G$36,$I$13:$I$36),0.2),"Baja",IF(G28&lt;_xlfn.PERCENTILE.INC(($E$13:$E$36,$G$13:$G$36,$I$13:$I$36),0.75),"Media","Alta"))),"-")</f>
        <v>-</v>
      </c>
      <c r="G28" s="13"/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-</v>
      </c>
      <c r="E29" s="9"/>
      <c r="F29" s="8" t="str">
        <f>IFERROR(IF(G29=0,"-",IF(G29&lt;_xlfn.PERCENTILE.INC(($E$13:$E$36,$G$13:$G$36,$I$13:$I$36),0.2),"Baja",IF(G29&lt;_xlfn.PERCENTILE.INC(($E$13:$E$36,$G$13:$G$36,$I$13:$I$36),0.75),"Media","Alta"))),"-")</f>
        <v>-</v>
      </c>
      <c r="G29" s="9"/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-</v>
      </c>
      <c r="E30" s="13"/>
      <c r="F30" s="12" t="str">
        <f>IFERROR(IF(G30=0,"-",IF(G30&lt;_xlfn.PERCENTILE.INC(($E$13:$E$36,$G$13:$G$36,$I$13:$I$36),0.2),"Baja",IF(G30&lt;_xlfn.PERCENTILE.INC(($E$13:$E$36,$G$13:$G$36,$I$13:$I$36),0.75),"Media","Alta"))),"-")</f>
        <v>-</v>
      </c>
      <c r="G30" s="13"/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-</v>
      </c>
      <c r="E31" s="9"/>
      <c r="F31" s="8" t="str">
        <f>IFERROR(IF(G31=0,"-",IF(G31&lt;_xlfn.PERCENTILE.INC(($E$13:$E$36,$G$13:$G$36,$I$13:$I$36),0.2),"Baja",IF(G31&lt;_xlfn.PERCENTILE.INC(($E$13:$E$36,$G$13:$G$36,$I$13:$I$36),0.75),"Media","Alta"))),"-")</f>
        <v>-</v>
      </c>
      <c r="G31" s="9"/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-</v>
      </c>
      <c r="E32" s="13"/>
      <c r="F32" s="12" t="str">
        <f>IFERROR(IF(G32=0,"-",IF(G32&lt;_xlfn.PERCENTILE.INC(($E$13:$E$36,$G$13:$G$36,$I$13:$I$36),0.2),"Baja",IF(G32&lt;_xlfn.PERCENTILE.INC(($E$13:$E$36,$G$13:$G$36,$I$13:$I$36),0.75),"Media","Alta"))),"-")</f>
        <v>-</v>
      </c>
      <c r="G32" s="13"/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-</v>
      </c>
      <c r="E33" s="9"/>
      <c r="F33" s="8" t="str">
        <f>IFERROR(IF(G33=0,"-",IF(G33&lt;_xlfn.PERCENTILE.INC(($E$13:$E$36,$G$13:$G$36,$I$13:$I$36),0.2),"Baja",IF(G33&lt;_xlfn.PERCENTILE.INC(($E$13:$E$36,$G$13:$G$36,$I$13:$I$36),0.75),"Media","Alta"))),"-")</f>
        <v>-</v>
      </c>
      <c r="G33" s="9"/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0</v>
      </c>
      <c r="F37" s="15" t="s">
        <v>39</v>
      </c>
      <c r="G37" s="16">
        <f>+SUM(G13:G36)</f>
        <v>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19" priority="5">
      <formula>D7=""</formula>
    </cfRule>
  </conditionalFormatting>
  <conditionalFormatting sqref="E7">
    <cfRule type="expression" dxfId="18" priority="4">
      <formula>E7=""</formula>
    </cfRule>
  </conditionalFormatting>
  <conditionalFormatting sqref="F7">
    <cfRule type="expression" dxfId="17" priority="3">
      <formula>F7=""</formula>
    </cfRule>
  </conditionalFormatting>
  <conditionalFormatting sqref="C7">
    <cfRule type="expression" dxfId="16" priority="2">
      <formula>C7=""</formula>
    </cfRule>
  </conditionalFormatting>
  <conditionalFormatting sqref="B7">
    <cfRule type="expression" dxfId="15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0">
    <tabColor rgb="FF00B050"/>
    <pageSetUpPr fitToPage="1"/>
  </sheetPr>
  <dimension ref="B2:N37"/>
  <sheetViews>
    <sheetView topLeftCell="A7" zoomScale="70" zoomScaleNormal="70" workbookViewId="0"/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(Q01 NOCT VALPO - QUINT - Ida)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 t="s">
        <v>46</v>
      </c>
      <c r="C7" s="4" t="s">
        <v>45</v>
      </c>
      <c r="D7" s="4" t="s">
        <v>42</v>
      </c>
      <c r="E7" s="4" t="s">
        <v>43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-</v>
      </c>
      <c r="E20" s="13"/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-</v>
      </c>
      <c r="E21" s="9"/>
      <c r="F21" s="8" t="str">
        <f>IFERROR(IF(G21=0,"-",IF(G21&lt;_xlfn.PERCENTILE.INC(($E$13:$E$36,$G$13:$G$36,$I$13:$I$36),0.2),"Baja",IF(G21&lt;_xlfn.PERCENTILE.INC(($E$13:$E$36,$G$13:$G$36,$I$13:$I$36),0.75),"Media","Alta"))),"-")</f>
        <v>-</v>
      </c>
      <c r="G21" s="9"/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-</v>
      </c>
      <c r="E22" s="13"/>
      <c r="F22" s="12" t="str">
        <f>IFERROR(IF(G22=0,"-",IF(G22&lt;_xlfn.PERCENTILE.INC(($E$13:$E$36,$G$13:$G$36,$I$13:$I$36),0.2),"Baja",IF(G22&lt;_xlfn.PERCENTILE.INC(($E$13:$E$36,$G$13:$G$36,$I$13:$I$36),0.75),"Media","Alta"))),"-")</f>
        <v>-</v>
      </c>
      <c r="G22" s="13"/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-</v>
      </c>
      <c r="E23" s="9"/>
      <c r="F23" s="8" t="str">
        <f>IFERROR(IF(G23=0,"-",IF(G23&lt;_xlfn.PERCENTILE.INC(($E$13:$E$36,$G$13:$G$36,$I$13:$I$36),0.2),"Baja",IF(G23&lt;_xlfn.PERCENTILE.INC(($E$13:$E$36,$G$13:$G$36,$I$13:$I$36),0.75),"Media","Alta"))),"-")</f>
        <v>-</v>
      </c>
      <c r="G23" s="9"/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-</v>
      </c>
      <c r="E24" s="13"/>
      <c r="F24" s="12" t="str">
        <f>IFERROR(IF(G24=0,"-",IF(G24&lt;_xlfn.PERCENTILE.INC(($E$13:$E$36,$G$13:$G$36,$I$13:$I$36),0.2),"Baja",IF(G24&lt;_xlfn.PERCENTILE.INC(($E$13:$E$36,$G$13:$G$36,$I$13:$I$36),0.75),"Media","Alta"))),"-")</f>
        <v>-</v>
      </c>
      <c r="G24" s="13"/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-</v>
      </c>
      <c r="E25" s="9"/>
      <c r="F25" s="8" t="str">
        <f>IFERROR(IF(G25=0,"-",IF(G25&lt;_xlfn.PERCENTILE.INC(($E$13:$E$36,$G$13:$G$36,$I$13:$I$36),0.2),"Baja",IF(G25&lt;_xlfn.PERCENTILE.INC(($E$13:$E$36,$G$13:$G$36,$I$13:$I$36),0.75),"Media","Alta"))),"-")</f>
        <v>-</v>
      </c>
      <c r="G25" s="9"/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-</v>
      </c>
      <c r="E26" s="13"/>
      <c r="F26" s="12" t="str">
        <f>IFERROR(IF(G26=0,"-",IF(G26&lt;_xlfn.PERCENTILE.INC(($E$13:$E$36,$G$13:$G$36,$I$13:$I$36),0.2),"Baja",IF(G26&lt;_xlfn.PERCENTILE.INC(($E$13:$E$36,$G$13:$G$36,$I$13:$I$36),0.75),"Media","Alta"))),"-")</f>
        <v>-</v>
      </c>
      <c r="G26" s="13"/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-</v>
      </c>
      <c r="E27" s="9"/>
      <c r="F27" s="8" t="str">
        <f>IFERROR(IF(G27=0,"-",IF(G27&lt;_xlfn.PERCENTILE.INC(($E$13:$E$36,$G$13:$G$36,$I$13:$I$36),0.2),"Baja",IF(G27&lt;_xlfn.PERCENTILE.INC(($E$13:$E$36,$G$13:$G$36,$I$13:$I$36),0.75),"Media","Alta"))),"-")</f>
        <v>-</v>
      </c>
      <c r="G27" s="9"/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-</v>
      </c>
      <c r="E28" s="13"/>
      <c r="F28" s="12" t="str">
        <f>IFERROR(IF(G28=0,"-",IF(G28&lt;_xlfn.PERCENTILE.INC(($E$13:$E$36,$G$13:$G$36,$I$13:$I$36),0.2),"Baja",IF(G28&lt;_xlfn.PERCENTILE.INC(($E$13:$E$36,$G$13:$G$36,$I$13:$I$36),0.75),"Media","Alta"))),"-")</f>
        <v>-</v>
      </c>
      <c r="G28" s="13"/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-</v>
      </c>
      <c r="E29" s="9"/>
      <c r="F29" s="8" t="str">
        <f>IFERROR(IF(G29=0,"-",IF(G29&lt;_xlfn.PERCENTILE.INC(($E$13:$E$36,$G$13:$G$36,$I$13:$I$36),0.2),"Baja",IF(G29&lt;_xlfn.PERCENTILE.INC(($E$13:$E$36,$G$13:$G$36,$I$13:$I$36),0.75),"Media","Alta"))),"-")</f>
        <v>-</v>
      </c>
      <c r="G29" s="9"/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-</v>
      </c>
      <c r="E30" s="13"/>
      <c r="F30" s="12" t="str">
        <f>IFERROR(IF(G30=0,"-",IF(G30&lt;_xlfn.PERCENTILE.INC(($E$13:$E$36,$G$13:$G$36,$I$13:$I$36),0.2),"Baja",IF(G30&lt;_xlfn.PERCENTILE.INC(($E$13:$E$36,$G$13:$G$36,$I$13:$I$36),0.75),"Media","Alta"))),"-")</f>
        <v>-</v>
      </c>
      <c r="G30" s="13"/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-</v>
      </c>
      <c r="E31" s="9"/>
      <c r="F31" s="8" t="str">
        <f>IFERROR(IF(G31=0,"-",IF(G31&lt;_xlfn.PERCENTILE.INC(($E$13:$E$36,$G$13:$G$36,$I$13:$I$36),0.2),"Baja",IF(G31&lt;_xlfn.PERCENTILE.INC(($E$13:$E$36,$G$13:$G$36,$I$13:$I$36),0.75),"Media","Alta"))),"-")</f>
        <v>-</v>
      </c>
      <c r="G31" s="9"/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-</v>
      </c>
      <c r="E32" s="13"/>
      <c r="F32" s="12" t="str">
        <f>IFERROR(IF(G32=0,"-",IF(G32&lt;_xlfn.PERCENTILE.INC(($E$13:$E$36,$G$13:$G$36,$I$13:$I$36),0.2),"Baja",IF(G32&lt;_xlfn.PERCENTILE.INC(($E$13:$E$36,$G$13:$G$36,$I$13:$I$36),0.75),"Media","Alta"))),"-")</f>
        <v>-</v>
      </c>
      <c r="G32" s="13"/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-</v>
      </c>
      <c r="E33" s="9"/>
      <c r="F33" s="8" t="str">
        <f>IFERROR(IF(G33=0,"-",IF(G33&lt;_xlfn.PERCENTILE.INC(($E$13:$E$36,$G$13:$G$36,$I$13:$I$36),0.2),"Baja",IF(G33&lt;_xlfn.PERCENTILE.INC(($E$13:$E$36,$G$13:$G$36,$I$13:$I$36),0.75),"Media","Alta"))),"-")</f>
        <v>-</v>
      </c>
      <c r="G33" s="9"/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0</v>
      </c>
      <c r="F37" s="15" t="s">
        <v>39</v>
      </c>
      <c r="G37" s="16">
        <f>+SUM(G13:G36)</f>
        <v>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14" priority="5">
      <formula>D7=""</formula>
    </cfRule>
  </conditionalFormatting>
  <conditionalFormatting sqref="E7">
    <cfRule type="expression" dxfId="13" priority="4">
      <formula>E7=""</formula>
    </cfRule>
  </conditionalFormatting>
  <conditionalFormatting sqref="F7">
    <cfRule type="expression" dxfId="12" priority="3">
      <formula>F7=""</formula>
    </cfRule>
  </conditionalFormatting>
  <conditionalFormatting sqref="C7">
    <cfRule type="expression" dxfId="11" priority="2">
      <formula>C7=""</formula>
    </cfRule>
  </conditionalFormatting>
  <conditionalFormatting sqref="B7">
    <cfRule type="expression" dxfId="10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6">
    <tabColor rgb="FF00B050"/>
    <pageSetUpPr fitToPage="1"/>
  </sheetPr>
  <dimension ref="B2:N37"/>
  <sheetViews>
    <sheetView zoomScale="70" zoomScaleNormal="70" workbookViewId="0"/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(Q01 DIR QUINTO - OSITOS - Ida)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 t="s">
        <v>40</v>
      </c>
      <c r="C7" s="4" t="s">
        <v>45</v>
      </c>
      <c r="D7" s="4" t="s">
        <v>43</v>
      </c>
      <c r="E7" s="4" t="s">
        <v>42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-</v>
      </c>
      <c r="E20" s="13"/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-</v>
      </c>
      <c r="E21" s="9"/>
      <c r="F21" s="8" t="str">
        <f>IFERROR(IF(G21=0,"-",IF(G21&lt;_xlfn.PERCENTILE.INC(($E$13:$E$36,$G$13:$G$36,$I$13:$I$36),0.2),"Baja",IF(G21&lt;_xlfn.PERCENTILE.INC(($E$13:$E$36,$G$13:$G$36,$I$13:$I$36),0.75),"Media","Alta"))),"-")</f>
        <v>-</v>
      </c>
      <c r="G21" s="9"/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-</v>
      </c>
      <c r="E22" s="13"/>
      <c r="F22" s="12" t="str">
        <f>IFERROR(IF(G22=0,"-",IF(G22&lt;_xlfn.PERCENTILE.INC(($E$13:$E$36,$G$13:$G$36,$I$13:$I$36),0.2),"Baja",IF(G22&lt;_xlfn.PERCENTILE.INC(($E$13:$E$36,$G$13:$G$36,$I$13:$I$36),0.75),"Media","Alta"))),"-")</f>
        <v>-</v>
      </c>
      <c r="G22" s="13"/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-</v>
      </c>
      <c r="E23" s="9"/>
      <c r="F23" s="8" t="str">
        <f>IFERROR(IF(G23=0,"-",IF(G23&lt;_xlfn.PERCENTILE.INC(($E$13:$E$36,$G$13:$G$36,$I$13:$I$36),0.2),"Baja",IF(G23&lt;_xlfn.PERCENTILE.INC(($E$13:$E$36,$G$13:$G$36,$I$13:$I$36),0.75),"Media","Alta"))),"-")</f>
        <v>-</v>
      </c>
      <c r="G23" s="9"/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-</v>
      </c>
      <c r="E24" s="13"/>
      <c r="F24" s="12" t="str">
        <f>IFERROR(IF(G24=0,"-",IF(G24&lt;_xlfn.PERCENTILE.INC(($E$13:$E$36,$G$13:$G$36,$I$13:$I$36),0.2),"Baja",IF(G24&lt;_xlfn.PERCENTILE.INC(($E$13:$E$36,$G$13:$G$36,$I$13:$I$36),0.75),"Media","Alta"))),"-")</f>
        <v>-</v>
      </c>
      <c r="G24" s="13"/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-</v>
      </c>
      <c r="E25" s="9"/>
      <c r="F25" s="8" t="str">
        <f>IFERROR(IF(G25=0,"-",IF(G25&lt;_xlfn.PERCENTILE.INC(($E$13:$E$36,$G$13:$G$36,$I$13:$I$36),0.2),"Baja",IF(G25&lt;_xlfn.PERCENTILE.INC(($E$13:$E$36,$G$13:$G$36,$I$13:$I$36),0.75),"Media","Alta"))),"-")</f>
        <v>-</v>
      </c>
      <c r="G25" s="9"/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-</v>
      </c>
      <c r="E26" s="13"/>
      <c r="F26" s="12" t="str">
        <f>IFERROR(IF(G26=0,"-",IF(G26&lt;_xlfn.PERCENTILE.INC(($E$13:$E$36,$G$13:$G$36,$I$13:$I$36),0.2),"Baja",IF(G26&lt;_xlfn.PERCENTILE.INC(($E$13:$E$36,$G$13:$G$36,$I$13:$I$36),0.75),"Media","Alta"))),"-")</f>
        <v>-</v>
      </c>
      <c r="G26" s="13"/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-</v>
      </c>
      <c r="E27" s="9"/>
      <c r="F27" s="8" t="str">
        <f>IFERROR(IF(G27=0,"-",IF(G27&lt;_xlfn.PERCENTILE.INC(($E$13:$E$36,$G$13:$G$36,$I$13:$I$36),0.2),"Baja",IF(G27&lt;_xlfn.PERCENTILE.INC(($E$13:$E$36,$G$13:$G$36,$I$13:$I$36),0.75),"Media","Alta"))),"-")</f>
        <v>-</v>
      </c>
      <c r="G27" s="9"/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-</v>
      </c>
      <c r="E28" s="13"/>
      <c r="F28" s="12" t="str">
        <f>IFERROR(IF(G28=0,"-",IF(G28&lt;_xlfn.PERCENTILE.INC(($E$13:$E$36,$G$13:$G$36,$I$13:$I$36),0.2),"Baja",IF(G28&lt;_xlfn.PERCENTILE.INC(($E$13:$E$36,$G$13:$G$36,$I$13:$I$36),0.75),"Media","Alta"))),"-")</f>
        <v>-</v>
      </c>
      <c r="G28" s="13"/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-</v>
      </c>
      <c r="E29" s="9"/>
      <c r="F29" s="8" t="str">
        <f>IFERROR(IF(G29=0,"-",IF(G29&lt;_xlfn.PERCENTILE.INC(($E$13:$E$36,$G$13:$G$36,$I$13:$I$36),0.2),"Baja",IF(G29&lt;_xlfn.PERCENTILE.INC(($E$13:$E$36,$G$13:$G$36,$I$13:$I$36),0.75),"Media","Alta"))),"-")</f>
        <v>-</v>
      </c>
      <c r="G29" s="9"/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-</v>
      </c>
      <c r="E30" s="13"/>
      <c r="F30" s="12" t="str">
        <f>IFERROR(IF(G30=0,"-",IF(G30&lt;_xlfn.PERCENTILE.INC(($E$13:$E$36,$G$13:$G$36,$I$13:$I$36),0.2),"Baja",IF(G30&lt;_xlfn.PERCENTILE.INC(($E$13:$E$36,$G$13:$G$36,$I$13:$I$36),0.75),"Media","Alta"))),"-")</f>
        <v>-</v>
      </c>
      <c r="G30" s="13"/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-</v>
      </c>
      <c r="E31" s="9"/>
      <c r="F31" s="8" t="str">
        <f>IFERROR(IF(G31=0,"-",IF(G31&lt;_xlfn.PERCENTILE.INC(($E$13:$E$36,$G$13:$G$36,$I$13:$I$36),0.2),"Baja",IF(G31&lt;_xlfn.PERCENTILE.INC(($E$13:$E$36,$G$13:$G$36,$I$13:$I$36),0.75),"Media","Alta"))),"-")</f>
        <v>-</v>
      </c>
      <c r="G31" s="9"/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-</v>
      </c>
      <c r="E32" s="13"/>
      <c r="F32" s="12" t="str">
        <f>IFERROR(IF(G32=0,"-",IF(G32&lt;_xlfn.PERCENTILE.INC(($E$13:$E$36,$G$13:$G$36,$I$13:$I$36),0.2),"Baja",IF(G32&lt;_xlfn.PERCENTILE.INC(($E$13:$E$36,$G$13:$G$36,$I$13:$I$36),0.75),"Media","Alta"))),"-")</f>
        <v>-</v>
      </c>
      <c r="G32" s="13"/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-</v>
      </c>
      <c r="E33" s="9"/>
      <c r="F33" s="8" t="str">
        <f>IFERROR(IF(G33=0,"-",IF(G33&lt;_xlfn.PERCENTILE.INC(($E$13:$E$36,$G$13:$G$36,$I$13:$I$36),0.2),"Baja",IF(G33&lt;_xlfn.PERCENTILE.INC(($E$13:$E$36,$G$13:$G$36,$I$13:$I$36),0.75),"Media","Alta"))),"-")</f>
        <v>-</v>
      </c>
      <c r="G33" s="9"/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0</v>
      </c>
      <c r="F37" s="15" t="s">
        <v>39</v>
      </c>
      <c r="G37" s="16">
        <f>+SUM(G13:G36)</f>
        <v>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9" priority="5">
      <formula>D7=""</formula>
    </cfRule>
  </conditionalFormatting>
  <conditionalFormatting sqref="E7">
    <cfRule type="expression" dxfId="8" priority="4">
      <formula>E7=""</formula>
    </cfRule>
  </conditionalFormatting>
  <conditionalFormatting sqref="F7">
    <cfRule type="expression" dxfId="7" priority="3">
      <formula>F7=""</formula>
    </cfRule>
  </conditionalFormatting>
  <conditionalFormatting sqref="C7">
    <cfRule type="expression" dxfId="6" priority="2">
      <formula>C7=""</formula>
    </cfRule>
  </conditionalFormatting>
  <conditionalFormatting sqref="B7">
    <cfRule type="expression" dxfId="5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2">
    <tabColor rgb="FFFFC000"/>
  </sheetPr>
  <dimension ref="A1:J40"/>
  <sheetViews>
    <sheetView tabSelected="1" topLeftCell="A12" zoomScale="70" zoomScaleNormal="70" workbookViewId="0">
      <selection activeCell="D26" sqref="D26"/>
    </sheetView>
  </sheetViews>
  <sheetFormatPr baseColWidth="10" defaultColWidth="11.5" defaultRowHeight="15" x14ac:dyDescent="0.2"/>
  <cols>
    <col min="1" max="1" width="3.33203125" customWidth="1"/>
    <col min="2" max="3" width="19.5" style="24" customWidth="1"/>
    <col min="4" max="4" width="20" style="35" customWidth="1"/>
    <col min="5" max="8" width="15.1640625" style="24" customWidth="1"/>
    <col min="9" max="9" width="16.1640625" style="24" bestFit="1" customWidth="1"/>
    <col min="10" max="10" width="16" style="23" customWidth="1"/>
    <col min="11" max="16384" width="11.5" style="23"/>
  </cols>
  <sheetData>
    <row r="1" spans="1:10" x14ac:dyDescent="0.2">
      <c r="B1" s="23"/>
      <c r="D1" s="24"/>
      <c r="H1" s="23"/>
      <c r="I1" s="23"/>
    </row>
    <row r="2" spans="1:10" ht="21" x14ac:dyDescent="0.25">
      <c r="B2" s="58" t="s">
        <v>58</v>
      </c>
      <c r="C2" s="58"/>
      <c r="D2" s="58"/>
      <c r="E2" s="58"/>
      <c r="F2" s="58"/>
      <c r="G2" s="58"/>
      <c r="H2" s="58"/>
      <c r="I2" s="58"/>
      <c r="J2" s="58"/>
    </row>
    <row r="3" spans="1:10" customFormat="1" x14ac:dyDescent="0.2"/>
    <row r="4" spans="1:10" s="26" customFormat="1" ht="18" x14ac:dyDescent="0.2">
      <c r="A4" s="14"/>
      <c r="B4" s="25" t="s">
        <v>59</v>
      </c>
      <c r="C4" s="59" t="s">
        <v>90</v>
      </c>
      <c r="D4" s="59"/>
      <c r="E4" s="59"/>
      <c r="F4" s="59"/>
      <c r="G4" s="59"/>
      <c r="H4" s="59"/>
      <c r="I4" s="59"/>
      <c r="J4" s="59"/>
    </row>
    <row r="5" spans="1:10" x14ac:dyDescent="0.2">
      <c r="B5" s="23"/>
      <c r="D5" s="24"/>
      <c r="H5" s="23"/>
      <c r="I5" s="23"/>
    </row>
    <row r="6" spans="1:10" ht="16" x14ac:dyDescent="0.2">
      <c r="B6" s="27" t="s">
        <v>60</v>
      </c>
      <c r="D6" s="24"/>
      <c r="H6" s="23"/>
      <c r="I6" s="23"/>
    </row>
    <row r="7" spans="1:10" ht="9" customHeight="1" x14ac:dyDescent="0.2">
      <c r="B7" s="27"/>
      <c r="D7" s="24"/>
      <c r="H7" s="23"/>
      <c r="I7" s="23"/>
    </row>
    <row r="8" spans="1:10" x14ac:dyDescent="0.2">
      <c r="B8" s="44" t="s">
        <v>61</v>
      </c>
      <c r="C8" s="44"/>
      <c r="D8" s="46" t="s">
        <v>84</v>
      </c>
      <c r="E8" s="46"/>
      <c r="F8" s="28"/>
      <c r="G8" s="44" t="s">
        <v>62</v>
      </c>
      <c r="H8" s="44"/>
      <c r="I8" s="46" t="s">
        <v>44</v>
      </c>
      <c r="J8" s="46"/>
    </row>
    <row r="9" spans="1:10" x14ac:dyDescent="0.2">
      <c r="B9" s="44" t="s">
        <v>63</v>
      </c>
      <c r="C9" s="44"/>
      <c r="D9" s="46" t="s">
        <v>88</v>
      </c>
      <c r="E9" s="46"/>
      <c r="F9" s="28"/>
      <c r="G9" s="44" t="s">
        <v>64</v>
      </c>
      <c r="H9" s="44"/>
      <c r="I9" s="46"/>
      <c r="J9" s="46"/>
    </row>
    <row r="10" spans="1:10" x14ac:dyDescent="0.2">
      <c r="B10" s="44" t="s">
        <v>65</v>
      </c>
      <c r="C10" s="44"/>
      <c r="D10" s="46" t="s">
        <v>91</v>
      </c>
      <c r="E10" s="46"/>
      <c r="F10" s="28"/>
      <c r="G10" s="44" t="s">
        <v>66</v>
      </c>
      <c r="H10" s="44"/>
      <c r="I10" s="46" t="s">
        <v>85</v>
      </c>
      <c r="J10" s="46"/>
    </row>
    <row r="11" spans="1:10" x14ac:dyDescent="0.2">
      <c r="B11" s="44" t="s">
        <v>67</v>
      </c>
      <c r="C11" s="44"/>
      <c r="D11" s="46" t="s">
        <v>91</v>
      </c>
      <c r="E11" s="46"/>
      <c r="F11" s="28"/>
      <c r="G11" s="44" t="s">
        <v>68</v>
      </c>
      <c r="H11" s="44"/>
      <c r="I11" s="46">
        <v>1</v>
      </c>
      <c r="J11" s="46"/>
    </row>
    <row r="12" spans="1:10" customFormat="1" x14ac:dyDescent="0.2">
      <c r="B12" s="29"/>
      <c r="C12" s="29"/>
      <c r="D12" s="29"/>
      <c r="E12" s="29"/>
      <c r="F12" s="29"/>
      <c r="G12" s="29"/>
      <c r="H12" s="29"/>
      <c r="I12" s="29"/>
    </row>
    <row r="13" spans="1:10" x14ac:dyDescent="0.2">
      <c r="B13" s="44" t="s">
        <v>69</v>
      </c>
      <c r="C13" s="44"/>
      <c r="D13" s="36"/>
      <c r="E13" s="28"/>
      <c r="F13" s="28"/>
      <c r="G13"/>
      <c r="H13"/>
      <c r="I13" s="23"/>
    </row>
    <row r="14" spans="1:10" x14ac:dyDescent="0.2">
      <c r="B14" s="44" t="s">
        <v>70</v>
      </c>
      <c r="C14" s="44"/>
      <c r="D14" s="30"/>
      <c r="E14" s="28"/>
      <c r="F14" s="28"/>
      <c r="G14" s="28"/>
      <c r="H14" s="28"/>
      <c r="I14" s="23"/>
    </row>
    <row r="15" spans="1:10" x14ac:dyDescent="0.2">
      <c r="B15" s="23"/>
      <c r="C15" s="23"/>
      <c r="D15" s="23"/>
      <c r="F15" s="23"/>
      <c r="G15" s="23"/>
      <c r="H15" s="23"/>
      <c r="I15" s="23"/>
    </row>
    <row r="16" spans="1:10" ht="16" x14ac:dyDescent="0.2">
      <c r="B16" s="27" t="s">
        <v>71</v>
      </c>
      <c r="D16" s="24"/>
      <c r="G16" s="23"/>
      <c r="H16" s="23"/>
      <c r="I16" s="23"/>
    </row>
    <row r="17" spans="2:10" ht="6.75" customHeight="1" x14ac:dyDescent="0.2">
      <c r="B17" s="23"/>
      <c r="D17" s="24"/>
      <c r="H17" s="23"/>
      <c r="I17" s="23"/>
    </row>
    <row r="18" spans="2:10" x14ac:dyDescent="0.2">
      <c r="B18" s="53" t="s">
        <v>72</v>
      </c>
      <c r="C18" s="54"/>
      <c r="D18" s="55" t="str">
        <f>+D10</f>
        <v>Trolebuses de Chile S.A</v>
      </c>
      <c r="E18" s="56"/>
      <c r="F18" s="56"/>
      <c r="G18" s="57"/>
      <c r="H18" s="23"/>
      <c r="I18" s="31" t="s">
        <v>73</v>
      </c>
      <c r="J18" s="43" t="s">
        <v>94</v>
      </c>
    </row>
    <row r="19" spans="2:10" x14ac:dyDescent="0.2">
      <c r="B19" s="53" t="s">
        <v>74</v>
      </c>
      <c r="C19" s="54"/>
      <c r="D19" s="55">
        <v>401008</v>
      </c>
      <c r="E19" s="56"/>
      <c r="F19" s="56"/>
      <c r="G19" s="57"/>
      <c r="H19" s="23"/>
      <c r="I19"/>
      <c r="J19"/>
    </row>
    <row r="20" spans="2:10" x14ac:dyDescent="0.2">
      <c r="B20" s="53" t="s">
        <v>75</v>
      </c>
      <c r="C20" s="54"/>
      <c r="D20" s="55" t="s">
        <v>92</v>
      </c>
      <c r="E20" s="56"/>
      <c r="F20" s="56"/>
      <c r="G20" s="57"/>
      <c r="H20" s="23"/>
      <c r="I20" s="31" t="s">
        <v>73</v>
      </c>
      <c r="J20" s="43" t="s">
        <v>93</v>
      </c>
    </row>
    <row r="21" spans="2:10" x14ac:dyDescent="0.2">
      <c r="B21" s="53" t="s">
        <v>76</v>
      </c>
      <c r="C21" s="54"/>
      <c r="D21" s="55"/>
      <c r="E21" s="56"/>
      <c r="F21" s="56"/>
      <c r="G21" s="57"/>
      <c r="H21" s="23"/>
      <c r="I21" s="31" t="s">
        <v>73</v>
      </c>
      <c r="J21" s="30"/>
    </row>
    <row r="22" spans="2:10" customFormat="1" x14ac:dyDescent="0.2"/>
    <row r="23" spans="2:10" customFormat="1" ht="16" x14ac:dyDescent="0.2">
      <c r="B23" s="27" t="s">
        <v>77</v>
      </c>
    </row>
    <row r="24" spans="2:10" customFormat="1" ht="6.75" customHeight="1" x14ac:dyDescent="0.2"/>
    <row r="25" spans="2:10" x14ac:dyDescent="0.2">
      <c r="B25" s="44" t="s">
        <v>78</v>
      </c>
      <c r="C25" s="44"/>
      <c r="D25" s="30">
        <v>30</v>
      </c>
      <c r="E25"/>
      <c r="F25"/>
      <c r="G25"/>
      <c r="H25"/>
      <c r="I25" s="23"/>
    </row>
    <row r="26" spans="2:10" x14ac:dyDescent="0.2">
      <c r="B26" s="44" t="s">
        <v>79</v>
      </c>
      <c r="C26" s="44"/>
      <c r="D26" s="30"/>
      <c r="H26" s="23"/>
      <c r="I26" s="23"/>
    </row>
    <row r="27" spans="2:10" x14ac:dyDescent="0.2">
      <c r="B27" s="44" t="s">
        <v>80</v>
      </c>
      <c r="C27" s="44"/>
      <c r="D27" s="30" t="s">
        <v>95</v>
      </c>
      <c r="H27" s="23"/>
      <c r="I27" s="23"/>
    </row>
    <row r="28" spans="2:10" x14ac:dyDescent="0.2">
      <c r="B28" s="23"/>
      <c r="D28" s="24"/>
      <c r="H28" s="23"/>
      <c r="I28" s="23"/>
    </row>
    <row r="29" spans="2:10" ht="16" x14ac:dyDescent="0.2">
      <c r="B29" s="27" t="s">
        <v>81</v>
      </c>
      <c r="D29" s="24"/>
      <c r="H29" s="23"/>
      <c r="I29" s="23"/>
    </row>
    <row r="30" spans="2:10" ht="7.5" customHeight="1" x14ac:dyDescent="0.2">
      <c r="B30" s="23"/>
      <c r="D30" s="24"/>
      <c r="H30" s="23"/>
      <c r="I30" s="23"/>
    </row>
    <row r="31" spans="2:10" ht="30.75" customHeight="1" x14ac:dyDescent="0.2">
      <c r="B31" s="32" t="s">
        <v>1</v>
      </c>
      <c r="C31" s="32" t="s">
        <v>2</v>
      </c>
      <c r="D31" s="32" t="s">
        <v>82</v>
      </c>
      <c r="E31" s="52" t="s">
        <v>3</v>
      </c>
      <c r="F31" s="52"/>
      <c r="G31" s="52" t="s">
        <v>4</v>
      </c>
      <c r="H31" s="52"/>
      <c r="I31" s="32" t="s">
        <v>83</v>
      </c>
    </row>
    <row r="32" spans="2:10" x14ac:dyDescent="0.2">
      <c r="B32" s="33">
        <v>801</v>
      </c>
      <c r="C32" s="33" t="s">
        <v>45</v>
      </c>
      <c r="D32" s="34">
        <v>4.5</v>
      </c>
      <c r="E32" s="48" t="s">
        <v>48</v>
      </c>
      <c r="F32" s="49"/>
      <c r="G32" s="48" t="s">
        <v>48</v>
      </c>
      <c r="H32" s="49"/>
      <c r="I32" s="33" t="s">
        <v>85</v>
      </c>
    </row>
    <row r="33" spans="2:9" x14ac:dyDescent="0.2">
      <c r="B33" s="33">
        <v>801</v>
      </c>
      <c r="C33" s="33" t="s">
        <v>41</v>
      </c>
      <c r="D33" s="34">
        <v>4.5999999999999996</v>
      </c>
      <c r="E33" s="48" t="s">
        <v>48</v>
      </c>
      <c r="F33" s="49"/>
      <c r="G33" s="48" t="s">
        <v>48</v>
      </c>
      <c r="H33" s="49"/>
      <c r="I33" s="33" t="s">
        <v>85</v>
      </c>
    </row>
    <row r="34" spans="2:9" x14ac:dyDescent="0.2">
      <c r="B34" s="33">
        <v>802</v>
      </c>
      <c r="C34" s="33" t="s">
        <v>45</v>
      </c>
      <c r="D34" s="34">
        <v>3.5</v>
      </c>
      <c r="E34" s="48" t="s">
        <v>48</v>
      </c>
      <c r="F34" s="49"/>
      <c r="G34" s="48" t="s">
        <v>48</v>
      </c>
      <c r="H34" s="49"/>
      <c r="I34" s="33" t="s">
        <v>85</v>
      </c>
    </row>
    <row r="35" spans="2:9" x14ac:dyDescent="0.2">
      <c r="B35" s="33">
        <v>802</v>
      </c>
      <c r="C35" s="33" t="s">
        <v>41</v>
      </c>
      <c r="D35" s="34">
        <v>3.6</v>
      </c>
      <c r="E35" s="48" t="s">
        <v>48</v>
      </c>
      <c r="F35" s="49"/>
      <c r="G35" s="48" t="s">
        <v>48</v>
      </c>
      <c r="H35" s="49"/>
      <c r="I35" s="33" t="s">
        <v>85</v>
      </c>
    </row>
    <row r="36" spans="2:9" x14ac:dyDescent="0.2">
      <c r="B36" s="33"/>
      <c r="C36" s="33"/>
      <c r="D36" s="34"/>
      <c r="E36" s="50"/>
      <c r="F36" s="51"/>
      <c r="G36" s="48"/>
      <c r="H36" s="49"/>
      <c r="I36" s="33"/>
    </row>
    <row r="37" spans="2:9" x14ac:dyDescent="0.2">
      <c r="B37" s="33"/>
      <c r="C37" s="33"/>
      <c r="D37" s="34"/>
      <c r="E37" s="48"/>
      <c r="F37" s="49"/>
      <c r="G37" s="48"/>
      <c r="H37" s="49"/>
      <c r="I37" s="33"/>
    </row>
    <row r="38" spans="2:9" x14ac:dyDescent="0.2">
      <c r="B38" s="33"/>
      <c r="C38" s="33"/>
      <c r="D38" s="34"/>
      <c r="E38" s="48"/>
      <c r="F38" s="49"/>
      <c r="G38" s="48"/>
      <c r="H38" s="49"/>
      <c r="I38" s="33"/>
    </row>
    <row r="39" spans="2:9" x14ac:dyDescent="0.2">
      <c r="B39" s="33"/>
      <c r="C39" s="33"/>
      <c r="D39" s="34"/>
      <c r="E39" s="48"/>
      <c r="F39" s="49"/>
      <c r="G39" s="48"/>
      <c r="H39" s="49"/>
      <c r="I39" s="33"/>
    </row>
    <row r="40" spans="2:9" x14ac:dyDescent="0.2">
      <c r="B40" s="33"/>
      <c r="C40" s="33"/>
      <c r="D40" s="34"/>
      <c r="E40" s="48"/>
      <c r="F40" s="49"/>
      <c r="G40" s="48"/>
      <c r="H40" s="49"/>
      <c r="I40" s="33"/>
    </row>
  </sheetData>
  <mergeCells count="51">
    <mergeCell ref="B2:J2"/>
    <mergeCell ref="C4:J4"/>
    <mergeCell ref="B8:C8"/>
    <mergeCell ref="D8:E8"/>
    <mergeCell ref="G8:H8"/>
    <mergeCell ref="I8:J8"/>
    <mergeCell ref="B14:C14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3:C13"/>
    <mergeCell ref="E38:F38"/>
    <mergeCell ref="E34:F34"/>
    <mergeCell ref="E31:F31"/>
    <mergeCell ref="G31:H31"/>
    <mergeCell ref="B18:C18"/>
    <mergeCell ref="D18:G18"/>
    <mergeCell ref="B19:C19"/>
    <mergeCell ref="D19:G19"/>
    <mergeCell ref="B20:C20"/>
    <mergeCell ref="D20:G20"/>
    <mergeCell ref="B21:C21"/>
    <mergeCell ref="D21:G21"/>
    <mergeCell ref="B25:C25"/>
    <mergeCell ref="B26:C26"/>
    <mergeCell ref="B27:C27"/>
    <mergeCell ref="E39:F39"/>
    <mergeCell ref="E40:F40"/>
    <mergeCell ref="G32:H32"/>
    <mergeCell ref="G33:H33"/>
    <mergeCell ref="G37:H37"/>
    <mergeCell ref="G38:H38"/>
    <mergeCell ref="G34:H34"/>
    <mergeCell ref="G35:H35"/>
    <mergeCell ref="G36:H36"/>
    <mergeCell ref="G39:H39"/>
    <mergeCell ref="G40:H40"/>
    <mergeCell ref="E35:F35"/>
    <mergeCell ref="E36:F36"/>
    <mergeCell ref="E32:F32"/>
    <mergeCell ref="E33:F33"/>
    <mergeCell ref="E37:F37"/>
  </mergeCells>
  <conditionalFormatting sqref="D8:E8">
    <cfRule type="expression" dxfId="151" priority="120">
      <formula>D8=""</formula>
    </cfRule>
  </conditionalFormatting>
  <conditionalFormatting sqref="D10:E10">
    <cfRule type="expression" dxfId="150" priority="119">
      <formula>D10=""</formula>
    </cfRule>
  </conditionalFormatting>
  <conditionalFormatting sqref="I8:J8">
    <cfRule type="expression" dxfId="149" priority="117">
      <formula>I8=""</formula>
    </cfRule>
  </conditionalFormatting>
  <conditionalFormatting sqref="D9:E9">
    <cfRule type="expression" dxfId="148" priority="116">
      <formula>D9=""</formula>
    </cfRule>
  </conditionalFormatting>
  <conditionalFormatting sqref="I9:J9">
    <cfRule type="expression" dxfId="147" priority="115">
      <formula>I9=""</formula>
    </cfRule>
  </conditionalFormatting>
  <conditionalFormatting sqref="I10:J10">
    <cfRule type="expression" dxfId="146" priority="114">
      <formula>I10=""</formula>
    </cfRule>
  </conditionalFormatting>
  <conditionalFormatting sqref="I11:J11">
    <cfRule type="expression" dxfId="145" priority="113">
      <formula>I11=""</formula>
    </cfRule>
  </conditionalFormatting>
  <conditionalFormatting sqref="D25">
    <cfRule type="expression" dxfId="144" priority="112">
      <formula>D25=""</formula>
    </cfRule>
  </conditionalFormatting>
  <conditionalFormatting sqref="D26">
    <cfRule type="expression" dxfId="143" priority="111">
      <formula>D26=""</formula>
    </cfRule>
  </conditionalFormatting>
  <conditionalFormatting sqref="D27">
    <cfRule type="expression" dxfId="142" priority="110">
      <formula>D27=""</formula>
    </cfRule>
  </conditionalFormatting>
  <conditionalFormatting sqref="B32:D32">
    <cfRule type="expression" dxfId="141" priority="109">
      <formula>B32=""</formula>
    </cfRule>
  </conditionalFormatting>
  <conditionalFormatting sqref="I32">
    <cfRule type="expression" dxfId="140" priority="108">
      <formula>I32=""</formula>
    </cfRule>
  </conditionalFormatting>
  <conditionalFormatting sqref="J21">
    <cfRule type="expression" dxfId="139" priority="103">
      <formula>J21=""</formula>
    </cfRule>
  </conditionalFormatting>
  <conditionalFormatting sqref="D18:G18">
    <cfRule type="expression" dxfId="138" priority="102">
      <formula>D18=""</formula>
    </cfRule>
  </conditionalFormatting>
  <conditionalFormatting sqref="D19:G19">
    <cfRule type="expression" dxfId="137" priority="101">
      <formula>D19=""</formula>
    </cfRule>
  </conditionalFormatting>
  <conditionalFormatting sqref="D20:G20">
    <cfRule type="expression" dxfId="136" priority="100">
      <formula>D20=""</formula>
    </cfRule>
  </conditionalFormatting>
  <conditionalFormatting sqref="D21:G21">
    <cfRule type="expression" dxfId="135" priority="99">
      <formula>D21=""</formula>
    </cfRule>
  </conditionalFormatting>
  <conditionalFormatting sqref="D13:D14">
    <cfRule type="expression" dxfId="134" priority="98">
      <formula>D13=""</formula>
    </cfRule>
  </conditionalFormatting>
  <conditionalFormatting sqref="B33:D33">
    <cfRule type="expression" dxfId="133" priority="97">
      <formula>B33=""</formula>
    </cfRule>
  </conditionalFormatting>
  <conditionalFormatting sqref="I33">
    <cfRule type="expression" dxfId="132" priority="96">
      <formula>I33=""</formula>
    </cfRule>
  </conditionalFormatting>
  <conditionalFormatting sqref="B37:D37">
    <cfRule type="expression" dxfId="131" priority="93">
      <formula>B37=""</formula>
    </cfRule>
  </conditionalFormatting>
  <conditionalFormatting sqref="I37">
    <cfRule type="expression" dxfId="130" priority="92">
      <formula>I37=""</formula>
    </cfRule>
  </conditionalFormatting>
  <conditionalFormatting sqref="B38:D38">
    <cfRule type="expression" dxfId="129" priority="89">
      <formula>B38=""</formula>
    </cfRule>
  </conditionalFormatting>
  <conditionalFormatting sqref="I38">
    <cfRule type="expression" dxfId="128" priority="88">
      <formula>I38=""</formula>
    </cfRule>
  </conditionalFormatting>
  <conditionalFormatting sqref="B34:D34">
    <cfRule type="expression" dxfId="127" priority="85">
      <formula>B34=""</formula>
    </cfRule>
  </conditionalFormatting>
  <conditionalFormatting sqref="I34">
    <cfRule type="expression" dxfId="126" priority="84">
      <formula>I34=""</formula>
    </cfRule>
  </conditionalFormatting>
  <conditionalFormatting sqref="B35:D35">
    <cfRule type="expression" dxfId="125" priority="77">
      <formula>B35=""</formula>
    </cfRule>
  </conditionalFormatting>
  <conditionalFormatting sqref="I35">
    <cfRule type="expression" dxfId="124" priority="76">
      <formula>I35=""</formula>
    </cfRule>
  </conditionalFormatting>
  <conditionalFormatting sqref="C36:D36">
    <cfRule type="expression" dxfId="123" priority="65">
      <formula>C36=""</formula>
    </cfRule>
  </conditionalFormatting>
  <conditionalFormatting sqref="I36">
    <cfRule type="expression" dxfId="122" priority="64">
      <formula>I36=""</formula>
    </cfRule>
  </conditionalFormatting>
  <conditionalFormatting sqref="B39:D39">
    <cfRule type="expression" dxfId="121" priority="61">
      <formula>B39=""</formula>
    </cfRule>
  </conditionalFormatting>
  <conditionalFormatting sqref="I39">
    <cfRule type="expression" dxfId="120" priority="60">
      <formula>I39=""</formula>
    </cfRule>
  </conditionalFormatting>
  <conditionalFormatting sqref="C40:D40">
    <cfRule type="expression" dxfId="119" priority="57">
      <formula>C40=""</formula>
    </cfRule>
  </conditionalFormatting>
  <conditionalFormatting sqref="I40">
    <cfRule type="expression" dxfId="118" priority="56">
      <formula>I40=""</formula>
    </cfRule>
  </conditionalFormatting>
  <conditionalFormatting sqref="J18">
    <cfRule type="expression" dxfId="117" priority="45">
      <formula>J18=""</formula>
    </cfRule>
  </conditionalFormatting>
  <conditionalFormatting sqref="J20">
    <cfRule type="expression" dxfId="116" priority="44">
      <formula>J20=""</formula>
    </cfRule>
  </conditionalFormatting>
  <conditionalFormatting sqref="E39">
    <cfRule type="expression" dxfId="115" priority="34">
      <formula>E39=""</formula>
    </cfRule>
  </conditionalFormatting>
  <conditionalFormatting sqref="E40">
    <cfRule type="expression" dxfId="114" priority="33">
      <formula>E40=""</formula>
    </cfRule>
  </conditionalFormatting>
  <conditionalFormatting sqref="G40">
    <cfRule type="expression" dxfId="113" priority="21">
      <formula>G40=""</formula>
    </cfRule>
  </conditionalFormatting>
  <conditionalFormatting sqref="G39">
    <cfRule type="expression" dxfId="112" priority="22">
      <formula>G39=""</formula>
    </cfRule>
  </conditionalFormatting>
  <conditionalFormatting sqref="B36">
    <cfRule type="expression" dxfId="111" priority="18">
      <formula>B36=""</formula>
    </cfRule>
  </conditionalFormatting>
  <conditionalFormatting sqref="G36">
    <cfRule type="expression" dxfId="110" priority="4">
      <formula>G36=""</formula>
    </cfRule>
  </conditionalFormatting>
  <conditionalFormatting sqref="B40">
    <cfRule type="expression" dxfId="109" priority="16">
      <formula>B40=""</formula>
    </cfRule>
  </conditionalFormatting>
  <conditionalFormatting sqref="G32">
    <cfRule type="expression" dxfId="108" priority="14">
      <formula>G32=""</formula>
    </cfRule>
  </conditionalFormatting>
  <conditionalFormatting sqref="E37">
    <cfRule type="expression" dxfId="107" priority="11">
      <formula>E37=""</formula>
    </cfRule>
  </conditionalFormatting>
  <conditionalFormatting sqref="G37">
    <cfRule type="expression" dxfId="106" priority="10">
      <formula>G37=""</formula>
    </cfRule>
  </conditionalFormatting>
  <conditionalFormatting sqref="E38">
    <cfRule type="expression" dxfId="105" priority="9">
      <formula>E38=""</formula>
    </cfRule>
  </conditionalFormatting>
  <conditionalFormatting sqref="G38">
    <cfRule type="expression" dxfId="104" priority="8">
      <formula>G38=""</formula>
    </cfRule>
  </conditionalFormatting>
  <conditionalFormatting sqref="E36">
    <cfRule type="expression" dxfId="103" priority="5">
      <formula>E36=""</formula>
    </cfRule>
  </conditionalFormatting>
  <conditionalFormatting sqref="D11:E11">
    <cfRule type="expression" dxfId="102" priority="3">
      <formula>D11=""</formula>
    </cfRule>
  </conditionalFormatting>
  <conditionalFormatting sqref="E32:E35">
    <cfRule type="expression" dxfId="101" priority="2">
      <formula>E32=""</formula>
    </cfRule>
  </conditionalFormatting>
  <conditionalFormatting sqref="G33:G35">
    <cfRule type="expression" dxfId="100" priority="1">
      <formula>G33=""</formula>
    </cfRule>
  </conditionalFormatting>
  <dataValidations count="1">
    <dataValidation allowBlank="1" showInputMessage="1" showErrorMessage="1" prompt="Origen y Destino como LOCALIDAD" sqref="E31:F31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297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5">
    <tabColor rgb="FF00B050"/>
    <pageSetUpPr fitToPage="1"/>
  </sheetPr>
  <dimension ref="B2:N37"/>
  <sheetViews>
    <sheetView zoomScale="70" zoomScaleNormal="70" workbookViewId="0"/>
  </sheetViews>
  <sheetFormatPr baseColWidth="10" defaultRowHeight="15" x14ac:dyDescent="0.2"/>
  <cols>
    <col min="1" max="1" width="4.6640625" customWidth="1"/>
    <col min="2" max="9" width="15.6640625" customWidth="1"/>
  </cols>
  <sheetData>
    <row r="2" spans="2:14" ht="21" x14ac:dyDescent="0.2">
      <c r="B2" s="65" t="str">
        <f>"PROGRAMA DE OPERACIÓN DEL SERVICIO ("&amp;B7&amp;" - "&amp;C7&amp;")"</f>
        <v>PROGRAMA DE OPERACIÓN DEL SERVICIO (Q01 DIR QUINTO - OSITOS - Regreso)</v>
      </c>
      <c r="C2" s="65"/>
      <c r="D2" s="65"/>
      <c r="E2" s="65"/>
      <c r="F2" s="65"/>
      <c r="G2" s="65"/>
      <c r="H2" s="65"/>
      <c r="I2" s="65"/>
    </row>
    <row r="4" spans="2:14" s="1" customFormat="1" x14ac:dyDescent="0.2">
      <c r="B4" s="1" t="s">
        <v>0</v>
      </c>
    </row>
    <row r="6" spans="2:14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/>
    </row>
    <row r="7" spans="2:14" x14ac:dyDescent="0.2"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3"/>
    </row>
    <row r="9" spans="2:14" s="1" customFormat="1" x14ac:dyDescent="0.2">
      <c r="B9" s="1" t="s">
        <v>6</v>
      </c>
    </row>
    <row r="11" spans="2:14" ht="22.5" customHeight="1" x14ac:dyDescent="0.2">
      <c r="B11" s="70" t="s">
        <v>7</v>
      </c>
      <c r="C11" s="70" t="s">
        <v>8</v>
      </c>
      <c r="D11" s="71" t="s">
        <v>9</v>
      </c>
      <c r="E11" s="71"/>
      <c r="F11" s="71" t="s">
        <v>10</v>
      </c>
      <c r="G11" s="71"/>
      <c r="H11" s="71" t="s">
        <v>11</v>
      </c>
      <c r="I11" s="71"/>
    </row>
    <row r="12" spans="2:14" ht="32" x14ac:dyDescent="0.2">
      <c r="B12" s="70"/>
      <c r="C12" s="70"/>
      <c r="D12" s="5" t="s">
        <v>12</v>
      </c>
      <c r="E12" s="5" t="s">
        <v>13</v>
      </c>
      <c r="F12" s="5" t="s">
        <v>12</v>
      </c>
      <c r="G12" s="5" t="s">
        <v>13</v>
      </c>
      <c r="H12" s="5" t="s">
        <v>12</v>
      </c>
      <c r="I12" s="5" t="s">
        <v>13</v>
      </c>
    </row>
    <row r="13" spans="2:14" ht="15.75" customHeight="1" x14ac:dyDescent="0.2">
      <c r="B13" s="6">
        <v>0</v>
      </c>
      <c r="C13" s="7" t="s">
        <v>14</v>
      </c>
      <c r="D13" s="8" t="str">
        <f>IFERROR(IF(E13=0,"-",IF(E13&lt;_xlfn.PERCENTILE.INC(($E$13:$E$36,$G$13:$G$36,$I$13:$I$36),0.2),"Baja",IF(E13&lt;_xlfn.PERCENTILE.INC(($E$13:$E$36,$G$13:$G$36,$I$13:$I$36),0.75),"Media","Alta"))),"-")</f>
        <v>-</v>
      </c>
      <c r="E13" s="9"/>
      <c r="F13" s="8" t="str">
        <f>IFERROR(IF(G13=0,"-",IF(G13&lt;_xlfn.PERCENTILE.INC(($E$13:$E$36,$G$13:$G$36,$I$13:$I$36),0.2),"Baja",IF(G13&lt;_xlfn.PERCENTILE.INC(($E$13:$E$36,$G$13:$G$36,$I$13:$I$36),0.75),"Media","Alta"))),"-")</f>
        <v>-</v>
      </c>
      <c r="G13" s="9"/>
      <c r="H13" s="8" t="str">
        <f>IFERROR(IF(I13=0,"-",IF(I13&lt;_xlfn.PERCENTILE.INC(($E$13:$E$36,$G$13:$G$36,$I$13:$I$36),0.2),"Baja",IF(I13&lt;_xlfn.PERCENTILE.INC(($E$13:$E$36,$G$13:$G$36,$I$13:$I$36),0.75),"Media","Alta"))),"-")</f>
        <v>-</v>
      </c>
      <c r="I13" s="9"/>
    </row>
    <row r="14" spans="2:14" ht="16" x14ac:dyDescent="0.2">
      <c r="B14" s="10">
        <v>1</v>
      </c>
      <c r="C14" s="11" t="s">
        <v>15</v>
      </c>
      <c r="D14" s="12" t="str">
        <f>IFERROR(IF(E14=0,"-",IF(E14&lt;_xlfn.PERCENTILE.INC(($E$13:$E$36,$G$13:$G$36,$I$13:$I$36),0.2),"Baja",IF(E14&lt;_xlfn.PERCENTILE.INC(($E$13:$E$36,$G$13:$G$36,$I$13:$I$36),0.75),"Media","Alta"))),"-")</f>
        <v>-</v>
      </c>
      <c r="E14" s="13"/>
      <c r="F14" s="12" t="str">
        <f>IFERROR(IF(G14=0,"-",IF(G14&lt;_xlfn.PERCENTILE.INC(($E$13:$E$36,$G$13:$G$36,$I$13:$I$36),0.2),"Baja",IF(G14&lt;_xlfn.PERCENTILE.INC(($E$13:$E$36,$G$13:$G$36,$I$13:$I$36),0.75),"Media","Alta"))),"-")</f>
        <v>-</v>
      </c>
      <c r="G14" s="13"/>
      <c r="H14" s="12" t="str">
        <f>IFERROR(IF(I14=0,"-",IF(I14&lt;_xlfn.PERCENTILE.INC(($E$13:$E$36,$G$13:$G$36,$I$13:$I$36),0.2),"Baja",IF(I14&lt;_xlfn.PERCENTILE.INC(($E$13:$E$36,$G$13:$G$36,$I$13:$I$36),0.75),"Media","Alta"))),"-")</f>
        <v>-</v>
      </c>
      <c r="I14" s="13"/>
      <c r="N14" s="14"/>
    </row>
    <row r="15" spans="2:14" ht="16" x14ac:dyDescent="0.2">
      <c r="B15" s="6">
        <v>2</v>
      </c>
      <c r="C15" s="7" t="s">
        <v>16</v>
      </c>
      <c r="D15" s="8" t="str">
        <f>IFERROR(IF(E15=0,"-",IF(E15&lt;_xlfn.PERCENTILE.INC(($E$13:$E$36,$G$13:$G$36,$I$13:$I$36),0.2),"Baja",IF(E15&lt;_xlfn.PERCENTILE.INC(($E$13:$E$36,$G$13:$G$36,$I$13:$I$36),0.75),"Media","Alta"))),"-")</f>
        <v>-</v>
      </c>
      <c r="E15" s="9"/>
      <c r="F15" s="8" t="str">
        <f>IFERROR(IF(G15=0,"-",IF(G15&lt;_xlfn.PERCENTILE.INC(($E$13:$E$36,$G$13:$G$36,$I$13:$I$36),0.2),"Baja",IF(G15&lt;_xlfn.PERCENTILE.INC(($E$13:$E$36,$G$13:$G$36,$I$13:$I$36),0.75),"Media","Alta"))),"-")</f>
        <v>-</v>
      </c>
      <c r="G15" s="9"/>
      <c r="H15" s="8" t="str">
        <f>IFERROR(IF(I15=0,"-",IF(I15&lt;_xlfn.PERCENTILE.INC(($E$13:$E$36,$G$13:$G$36,$I$13:$I$36),0.2),"Baja",IF(I15&lt;_xlfn.PERCENTILE.INC(($E$13:$E$36,$G$13:$G$36,$I$13:$I$36),0.75),"Media","Alta"))),"-")</f>
        <v>-</v>
      </c>
      <c r="I15" s="9"/>
      <c r="N15" s="14"/>
    </row>
    <row r="16" spans="2:14" ht="16" x14ac:dyDescent="0.2">
      <c r="B16" s="10">
        <v>3</v>
      </c>
      <c r="C16" s="11" t="s">
        <v>17</v>
      </c>
      <c r="D16" s="12" t="str">
        <f>IFERROR(IF(E16=0,"-",IF(E16&lt;_xlfn.PERCENTILE.INC(($E$13:$E$36,$G$13:$G$36,$I$13:$I$36),0.2),"Baja",IF(E16&lt;_xlfn.PERCENTILE.INC(($E$13:$E$36,$G$13:$G$36,$I$13:$I$36),0.75),"Media","Alta"))),"-")</f>
        <v>-</v>
      </c>
      <c r="E16" s="13"/>
      <c r="F16" s="12" t="str">
        <f>IFERROR(IF(G16=0,"-",IF(G16&lt;_xlfn.PERCENTILE.INC(($E$13:$E$36,$G$13:$G$36,$I$13:$I$36),0.2),"Baja",IF(G16&lt;_xlfn.PERCENTILE.INC(($E$13:$E$36,$G$13:$G$36,$I$13:$I$36),0.75),"Media","Alta"))),"-")</f>
        <v>-</v>
      </c>
      <c r="G16" s="13"/>
      <c r="H16" s="12" t="str">
        <f>IFERROR(IF(I16=0,"-",IF(I16&lt;_xlfn.PERCENTILE.INC(($E$13:$E$36,$G$13:$G$36,$I$13:$I$36),0.2),"Baja",IF(I16&lt;_xlfn.PERCENTILE.INC(($E$13:$E$36,$G$13:$G$36,$I$13:$I$36),0.75),"Media","Alta"))),"-")</f>
        <v>-</v>
      </c>
      <c r="I16" s="13"/>
      <c r="N16" s="14"/>
    </row>
    <row r="17" spans="2:14" ht="16" x14ac:dyDescent="0.2">
      <c r="B17" s="6">
        <v>4</v>
      </c>
      <c r="C17" s="7" t="s">
        <v>18</v>
      </c>
      <c r="D17" s="8" t="str">
        <f>IFERROR(IF(E17=0,"-",IF(E17&lt;_xlfn.PERCENTILE.INC(($E$13:$E$36,$G$13:$G$36,$I$13:$I$36),0.2),"Baja",IF(E17&lt;_xlfn.PERCENTILE.INC(($E$13:$E$36,$G$13:$G$36,$I$13:$I$36),0.75),"Media","Alta"))),"-")</f>
        <v>-</v>
      </c>
      <c r="E17" s="9"/>
      <c r="F17" s="8" t="str">
        <f>IFERROR(IF(G17=0,"-",IF(G17&lt;_xlfn.PERCENTILE.INC(($E$13:$E$36,$G$13:$G$36,$I$13:$I$36),0.2),"Baja",IF(G17&lt;_xlfn.PERCENTILE.INC(($E$13:$E$36,$G$13:$G$36,$I$13:$I$36),0.75),"Media","Alta"))),"-")</f>
        <v>-</v>
      </c>
      <c r="G17" s="9"/>
      <c r="H17" s="8" t="str">
        <f>IFERROR(IF(I17=0,"-",IF(I17&lt;_xlfn.PERCENTILE.INC(($E$13:$E$36,$G$13:$G$36,$I$13:$I$36),0.2),"Baja",IF(I17&lt;_xlfn.PERCENTILE.INC(($E$13:$E$36,$G$13:$G$36,$I$13:$I$36),0.75),"Media","Alta"))),"-")</f>
        <v>-</v>
      </c>
      <c r="I17" s="9"/>
      <c r="N17" s="14"/>
    </row>
    <row r="18" spans="2:14" ht="16" x14ac:dyDescent="0.2">
      <c r="B18" s="10">
        <v>5</v>
      </c>
      <c r="C18" s="11" t="s">
        <v>19</v>
      </c>
      <c r="D18" s="12" t="str">
        <f>IFERROR(IF(E18=0,"-",IF(E18&lt;_xlfn.PERCENTILE.INC(($E$13:$E$36,$G$13:$G$36,$I$13:$I$36),0.2),"Baja",IF(E18&lt;_xlfn.PERCENTILE.INC(($E$13:$E$36,$G$13:$G$36,$I$13:$I$36),0.75),"Media","Alta"))),"-")</f>
        <v>-</v>
      </c>
      <c r="E18" s="13"/>
      <c r="F18" s="12" t="str">
        <f>IFERROR(IF(G18=0,"-",IF(G18&lt;_xlfn.PERCENTILE.INC(($E$13:$E$36,$G$13:$G$36,$I$13:$I$36),0.2),"Baja",IF(G18&lt;_xlfn.PERCENTILE.INC(($E$13:$E$36,$G$13:$G$36,$I$13:$I$36),0.75),"Media","Alta"))),"-")</f>
        <v>-</v>
      </c>
      <c r="G18" s="13"/>
      <c r="H18" s="12" t="str">
        <f>IFERROR(IF(I18=0,"-",IF(I18&lt;_xlfn.PERCENTILE.INC(($E$13:$E$36,$G$13:$G$36,$I$13:$I$36),0.2),"Baja",IF(I18&lt;_xlfn.PERCENTILE.INC(($E$13:$E$36,$G$13:$G$36,$I$13:$I$36),0.75),"Media","Alta"))),"-")</f>
        <v>-</v>
      </c>
      <c r="I18" s="13"/>
      <c r="N18" s="14"/>
    </row>
    <row r="19" spans="2:14" ht="16" x14ac:dyDescent="0.2">
      <c r="B19" s="6">
        <v>6</v>
      </c>
      <c r="C19" s="7" t="s">
        <v>20</v>
      </c>
      <c r="D19" s="8" t="str">
        <f>IFERROR(IF(E19=0,"-",IF(E19&lt;_xlfn.PERCENTILE.INC(($E$13:$E$36,$G$13:$G$36,$I$13:$I$36),0.2),"Baja",IF(E19&lt;_xlfn.PERCENTILE.INC(($E$13:$E$36,$G$13:$G$36,$I$13:$I$36),0.75),"Media","Alta"))),"-")</f>
        <v>-</v>
      </c>
      <c r="E19" s="9"/>
      <c r="F19" s="8" t="str">
        <f>IFERROR(IF(G19=0,"-",IF(G19&lt;_xlfn.PERCENTILE.INC(($E$13:$E$36,$G$13:$G$36,$I$13:$I$36),0.2),"Baja",IF(G19&lt;_xlfn.PERCENTILE.INC(($E$13:$E$36,$G$13:$G$36,$I$13:$I$36),0.75),"Media","Alta"))),"-")</f>
        <v>-</v>
      </c>
      <c r="G19" s="9"/>
      <c r="H19" s="8" t="str">
        <f>IFERROR(IF(I19=0,"-",IF(I19&lt;_xlfn.PERCENTILE.INC(($E$13:$E$36,$G$13:$G$36,$I$13:$I$36),0.2),"Baja",IF(I19&lt;_xlfn.PERCENTILE.INC(($E$13:$E$36,$G$13:$G$36,$I$13:$I$36),0.75),"Media","Alta"))),"-")</f>
        <v>-</v>
      </c>
      <c r="I19" s="9"/>
      <c r="N19" s="14"/>
    </row>
    <row r="20" spans="2:14" ht="16" x14ac:dyDescent="0.2">
      <c r="B20" s="10">
        <v>7</v>
      </c>
      <c r="C20" s="11" t="s">
        <v>21</v>
      </c>
      <c r="D20" s="12" t="str">
        <f>IFERROR(IF(E20=0,"-",IF(E20&lt;_xlfn.PERCENTILE.INC(($E$13:$E$36,$G$13:$G$36,$I$13:$I$36),0.2),"Baja",IF(E20&lt;_xlfn.PERCENTILE.INC(($E$13:$E$36,$G$13:$G$36,$I$13:$I$36),0.75),"Media","Alta"))),"-")</f>
        <v>-</v>
      </c>
      <c r="E20" s="13"/>
      <c r="F20" s="12" t="str">
        <f>IFERROR(IF(G20=0,"-",IF(G20&lt;_xlfn.PERCENTILE.INC(($E$13:$E$36,$G$13:$G$36,$I$13:$I$36),0.2),"Baja",IF(G20&lt;_xlfn.PERCENTILE.INC(($E$13:$E$36,$G$13:$G$36,$I$13:$I$36),0.75),"Media","Alta"))),"-")</f>
        <v>-</v>
      </c>
      <c r="G20" s="13"/>
      <c r="H20" s="12" t="str">
        <f>IFERROR(IF(I20=0,"-",IF(I20&lt;_xlfn.PERCENTILE.INC(($E$13:$E$36,$G$13:$G$36,$I$13:$I$36),0.2),"Baja",IF(I20&lt;_xlfn.PERCENTILE.INC(($E$13:$E$36,$G$13:$G$36,$I$13:$I$36),0.75),"Media","Alta"))),"-")</f>
        <v>-</v>
      </c>
      <c r="I20" s="13"/>
    </row>
    <row r="21" spans="2:14" ht="16" x14ac:dyDescent="0.2">
      <c r="B21" s="6">
        <v>8</v>
      </c>
      <c r="C21" s="7" t="s">
        <v>22</v>
      </c>
      <c r="D21" s="8" t="str">
        <f>IFERROR(IF(E21=0,"-",IF(E21&lt;_xlfn.PERCENTILE.INC(($E$13:$E$36,$G$13:$G$36,$I$13:$I$36),0.2),"Baja",IF(E21&lt;_xlfn.PERCENTILE.INC(($E$13:$E$36,$G$13:$G$36,$I$13:$I$36),0.75),"Media","Alta"))),"-")</f>
        <v>-</v>
      </c>
      <c r="E21" s="9"/>
      <c r="F21" s="8" t="str">
        <f>IFERROR(IF(G21=0,"-",IF(G21&lt;_xlfn.PERCENTILE.INC(($E$13:$E$36,$G$13:$G$36,$I$13:$I$36),0.2),"Baja",IF(G21&lt;_xlfn.PERCENTILE.INC(($E$13:$E$36,$G$13:$G$36,$I$13:$I$36),0.75),"Media","Alta"))),"-")</f>
        <v>-</v>
      </c>
      <c r="G21" s="9"/>
      <c r="H21" s="8" t="str">
        <f>IFERROR(IF(I21=0,"-",IF(I21&lt;_xlfn.PERCENTILE.INC(($E$13:$E$36,$G$13:$G$36,$I$13:$I$36),0.2),"Baja",IF(I21&lt;_xlfn.PERCENTILE.INC(($E$13:$E$36,$G$13:$G$36,$I$13:$I$36),0.75),"Media","Alta"))),"-")</f>
        <v>-</v>
      </c>
      <c r="I21" s="9"/>
    </row>
    <row r="22" spans="2:14" ht="16" x14ac:dyDescent="0.2">
      <c r="B22" s="10">
        <v>9</v>
      </c>
      <c r="C22" s="11" t="s">
        <v>23</v>
      </c>
      <c r="D22" s="12" t="str">
        <f>IFERROR(IF(E22=0,"-",IF(E22&lt;_xlfn.PERCENTILE.INC(($E$13:$E$36,$G$13:$G$36,$I$13:$I$36),0.2),"Baja",IF(E22&lt;_xlfn.PERCENTILE.INC(($E$13:$E$36,$G$13:$G$36,$I$13:$I$36),0.75),"Media","Alta"))),"-")</f>
        <v>-</v>
      </c>
      <c r="E22" s="13"/>
      <c r="F22" s="12" t="str">
        <f>IFERROR(IF(G22=0,"-",IF(G22&lt;_xlfn.PERCENTILE.INC(($E$13:$E$36,$G$13:$G$36,$I$13:$I$36),0.2),"Baja",IF(G22&lt;_xlfn.PERCENTILE.INC(($E$13:$E$36,$G$13:$G$36,$I$13:$I$36),0.75),"Media","Alta"))),"-")</f>
        <v>-</v>
      </c>
      <c r="G22" s="13"/>
      <c r="H22" s="12" t="str">
        <f>IFERROR(IF(I22=0,"-",IF(I22&lt;_xlfn.PERCENTILE.INC(($E$13:$E$36,$G$13:$G$36,$I$13:$I$36),0.2),"Baja",IF(I22&lt;_xlfn.PERCENTILE.INC(($E$13:$E$36,$G$13:$G$36,$I$13:$I$36),0.75),"Media","Alta"))),"-")</f>
        <v>-</v>
      </c>
      <c r="I22" s="13"/>
    </row>
    <row r="23" spans="2:14" ht="16" x14ac:dyDescent="0.2">
      <c r="B23" s="6">
        <v>10</v>
      </c>
      <c r="C23" s="7" t="s">
        <v>24</v>
      </c>
      <c r="D23" s="8" t="str">
        <f>IFERROR(IF(E23=0,"-",IF(E23&lt;_xlfn.PERCENTILE.INC(($E$13:$E$36,$G$13:$G$36,$I$13:$I$36),0.2),"Baja",IF(E23&lt;_xlfn.PERCENTILE.INC(($E$13:$E$36,$G$13:$G$36,$I$13:$I$36),0.75),"Media","Alta"))),"-")</f>
        <v>-</v>
      </c>
      <c r="E23" s="9"/>
      <c r="F23" s="8" t="str">
        <f>IFERROR(IF(G23=0,"-",IF(G23&lt;_xlfn.PERCENTILE.INC(($E$13:$E$36,$G$13:$G$36,$I$13:$I$36),0.2),"Baja",IF(G23&lt;_xlfn.PERCENTILE.INC(($E$13:$E$36,$G$13:$G$36,$I$13:$I$36),0.75),"Media","Alta"))),"-")</f>
        <v>-</v>
      </c>
      <c r="G23" s="9"/>
      <c r="H23" s="8" t="str">
        <f>IFERROR(IF(I23=0,"-",IF(I23&lt;_xlfn.PERCENTILE.INC(($E$13:$E$36,$G$13:$G$36,$I$13:$I$36),0.2),"Baja",IF(I23&lt;_xlfn.PERCENTILE.INC(($E$13:$E$36,$G$13:$G$36,$I$13:$I$36),0.75),"Media","Alta"))),"-")</f>
        <v>-</v>
      </c>
      <c r="I23" s="9"/>
    </row>
    <row r="24" spans="2:14" ht="16" x14ac:dyDescent="0.2">
      <c r="B24" s="10">
        <v>11</v>
      </c>
      <c r="C24" s="11" t="s">
        <v>25</v>
      </c>
      <c r="D24" s="12" t="str">
        <f>IFERROR(IF(E24=0,"-",IF(E24&lt;_xlfn.PERCENTILE.INC(($E$13:$E$36,$G$13:$G$36,$I$13:$I$36),0.2),"Baja",IF(E24&lt;_xlfn.PERCENTILE.INC(($E$13:$E$36,$G$13:$G$36,$I$13:$I$36),0.75),"Media","Alta"))),"-")</f>
        <v>-</v>
      </c>
      <c r="E24" s="13"/>
      <c r="F24" s="12" t="str">
        <f>IFERROR(IF(G24=0,"-",IF(G24&lt;_xlfn.PERCENTILE.INC(($E$13:$E$36,$G$13:$G$36,$I$13:$I$36),0.2),"Baja",IF(G24&lt;_xlfn.PERCENTILE.INC(($E$13:$E$36,$G$13:$G$36,$I$13:$I$36),0.75),"Media","Alta"))),"-")</f>
        <v>-</v>
      </c>
      <c r="G24" s="13"/>
      <c r="H24" s="12" t="str">
        <f>IFERROR(IF(I24=0,"-",IF(I24&lt;_xlfn.PERCENTILE.INC(($E$13:$E$36,$G$13:$G$36,$I$13:$I$36),0.2),"Baja",IF(I24&lt;_xlfn.PERCENTILE.INC(($E$13:$E$36,$G$13:$G$36,$I$13:$I$36),0.75),"Media","Alta"))),"-")</f>
        <v>-</v>
      </c>
      <c r="I24" s="13"/>
    </row>
    <row r="25" spans="2:14" ht="16" x14ac:dyDescent="0.2">
      <c r="B25" s="6">
        <v>12</v>
      </c>
      <c r="C25" s="7" t="s">
        <v>26</v>
      </c>
      <c r="D25" s="8" t="str">
        <f>IFERROR(IF(E25=0,"-",IF(E25&lt;_xlfn.PERCENTILE.INC(($E$13:$E$36,$G$13:$G$36,$I$13:$I$36),0.2),"Baja",IF(E25&lt;_xlfn.PERCENTILE.INC(($E$13:$E$36,$G$13:$G$36,$I$13:$I$36),0.75),"Media","Alta"))),"-")</f>
        <v>-</v>
      </c>
      <c r="E25" s="9"/>
      <c r="F25" s="8" t="str">
        <f>IFERROR(IF(G25=0,"-",IF(G25&lt;_xlfn.PERCENTILE.INC(($E$13:$E$36,$G$13:$G$36,$I$13:$I$36),0.2),"Baja",IF(G25&lt;_xlfn.PERCENTILE.INC(($E$13:$E$36,$G$13:$G$36,$I$13:$I$36),0.75),"Media","Alta"))),"-")</f>
        <v>-</v>
      </c>
      <c r="G25" s="9"/>
      <c r="H25" s="8" t="str">
        <f>IFERROR(IF(I25=0,"-",IF(I25&lt;_xlfn.PERCENTILE.INC(($E$13:$E$36,$G$13:$G$36,$I$13:$I$36),0.2),"Baja",IF(I25&lt;_xlfn.PERCENTILE.INC(($E$13:$E$36,$G$13:$G$36,$I$13:$I$36),0.75),"Media","Alta"))),"-")</f>
        <v>-</v>
      </c>
      <c r="I25" s="9"/>
    </row>
    <row r="26" spans="2:14" ht="16" x14ac:dyDescent="0.2">
      <c r="B26" s="10">
        <v>13</v>
      </c>
      <c r="C26" s="11" t="s">
        <v>27</v>
      </c>
      <c r="D26" s="12" t="str">
        <f>IFERROR(IF(E26=0,"-",IF(E26&lt;_xlfn.PERCENTILE.INC(($E$13:$E$36,$G$13:$G$36,$I$13:$I$36),0.2),"Baja",IF(E26&lt;_xlfn.PERCENTILE.INC(($E$13:$E$36,$G$13:$G$36,$I$13:$I$36),0.75),"Media","Alta"))),"-")</f>
        <v>-</v>
      </c>
      <c r="E26" s="13"/>
      <c r="F26" s="12" t="str">
        <f>IFERROR(IF(G26=0,"-",IF(G26&lt;_xlfn.PERCENTILE.INC(($E$13:$E$36,$G$13:$G$36,$I$13:$I$36),0.2),"Baja",IF(G26&lt;_xlfn.PERCENTILE.INC(($E$13:$E$36,$G$13:$G$36,$I$13:$I$36),0.75),"Media","Alta"))),"-")</f>
        <v>-</v>
      </c>
      <c r="G26" s="13"/>
      <c r="H26" s="12" t="str">
        <f>IFERROR(IF(I26=0,"-",IF(I26&lt;_xlfn.PERCENTILE.INC(($E$13:$E$36,$G$13:$G$36,$I$13:$I$36),0.2),"Baja",IF(I26&lt;_xlfn.PERCENTILE.INC(($E$13:$E$36,$G$13:$G$36,$I$13:$I$36),0.75),"Media","Alta"))),"-")</f>
        <v>-</v>
      </c>
      <c r="I26" s="13"/>
    </row>
    <row r="27" spans="2:14" ht="16" x14ac:dyDescent="0.2">
      <c r="B27" s="6">
        <v>14</v>
      </c>
      <c r="C27" s="7" t="s">
        <v>28</v>
      </c>
      <c r="D27" s="8" t="str">
        <f>IFERROR(IF(E27=0,"-",IF(E27&lt;_xlfn.PERCENTILE.INC(($E$13:$E$36,$G$13:$G$36,$I$13:$I$36),0.2),"Baja",IF(E27&lt;_xlfn.PERCENTILE.INC(($E$13:$E$36,$G$13:$G$36,$I$13:$I$36),0.75),"Media","Alta"))),"-")</f>
        <v>-</v>
      </c>
      <c r="E27" s="9"/>
      <c r="F27" s="8" t="str">
        <f>IFERROR(IF(G27=0,"-",IF(G27&lt;_xlfn.PERCENTILE.INC(($E$13:$E$36,$G$13:$G$36,$I$13:$I$36),0.2),"Baja",IF(G27&lt;_xlfn.PERCENTILE.INC(($E$13:$E$36,$G$13:$G$36,$I$13:$I$36),0.75),"Media","Alta"))),"-")</f>
        <v>-</v>
      </c>
      <c r="G27" s="9"/>
      <c r="H27" s="8" t="str">
        <f>IFERROR(IF(I27=0,"-",IF(I27&lt;_xlfn.PERCENTILE.INC(($E$13:$E$36,$G$13:$G$36,$I$13:$I$36),0.2),"Baja",IF(I27&lt;_xlfn.PERCENTILE.INC(($E$13:$E$36,$G$13:$G$36,$I$13:$I$36),0.75),"Media","Alta"))),"-")</f>
        <v>-</v>
      </c>
      <c r="I27" s="9"/>
    </row>
    <row r="28" spans="2:14" ht="16" x14ac:dyDescent="0.2">
      <c r="B28" s="10">
        <v>15</v>
      </c>
      <c r="C28" s="11" t="s">
        <v>29</v>
      </c>
      <c r="D28" s="12" t="str">
        <f>IFERROR(IF(E28=0,"-",IF(E28&lt;_xlfn.PERCENTILE.INC(($E$13:$E$36,$G$13:$G$36,$I$13:$I$36),0.2),"Baja",IF(E28&lt;_xlfn.PERCENTILE.INC(($E$13:$E$36,$G$13:$G$36,$I$13:$I$36),0.75),"Media","Alta"))),"-")</f>
        <v>-</v>
      </c>
      <c r="E28" s="13"/>
      <c r="F28" s="12" t="str">
        <f>IFERROR(IF(G28=0,"-",IF(G28&lt;_xlfn.PERCENTILE.INC(($E$13:$E$36,$G$13:$G$36,$I$13:$I$36),0.2),"Baja",IF(G28&lt;_xlfn.PERCENTILE.INC(($E$13:$E$36,$G$13:$G$36,$I$13:$I$36),0.75),"Media","Alta"))),"-")</f>
        <v>-</v>
      </c>
      <c r="G28" s="13"/>
      <c r="H28" s="12" t="str">
        <f>IFERROR(IF(I28=0,"-",IF(I28&lt;_xlfn.PERCENTILE.INC(($E$13:$E$36,$G$13:$G$36,$I$13:$I$36),0.2),"Baja",IF(I28&lt;_xlfn.PERCENTILE.INC(($E$13:$E$36,$G$13:$G$36,$I$13:$I$36),0.75),"Media","Alta"))),"-")</f>
        <v>-</v>
      </c>
      <c r="I28" s="13"/>
    </row>
    <row r="29" spans="2:14" ht="16" x14ac:dyDescent="0.2">
      <c r="B29" s="6">
        <v>16</v>
      </c>
      <c r="C29" s="7" t="s">
        <v>30</v>
      </c>
      <c r="D29" s="8" t="str">
        <f>IFERROR(IF(E29=0,"-",IF(E29&lt;_xlfn.PERCENTILE.INC(($E$13:$E$36,$G$13:$G$36,$I$13:$I$36),0.2),"Baja",IF(E29&lt;_xlfn.PERCENTILE.INC(($E$13:$E$36,$G$13:$G$36,$I$13:$I$36),0.75),"Media","Alta"))),"-")</f>
        <v>-</v>
      </c>
      <c r="E29" s="9"/>
      <c r="F29" s="8" t="str">
        <f>IFERROR(IF(G29=0,"-",IF(G29&lt;_xlfn.PERCENTILE.INC(($E$13:$E$36,$G$13:$G$36,$I$13:$I$36),0.2),"Baja",IF(G29&lt;_xlfn.PERCENTILE.INC(($E$13:$E$36,$G$13:$G$36,$I$13:$I$36),0.75),"Media","Alta"))),"-")</f>
        <v>-</v>
      </c>
      <c r="G29" s="9"/>
      <c r="H29" s="8" t="str">
        <f>IFERROR(IF(I29=0,"-",IF(I29&lt;_xlfn.PERCENTILE.INC(($E$13:$E$36,$G$13:$G$36,$I$13:$I$36),0.2),"Baja",IF(I29&lt;_xlfn.PERCENTILE.INC(($E$13:$E$36,$G$13:$G$36,$I$13:$I$36),0.75),"Media","Alta"))),"-")</f>
        <v>-</v>
      </c>
      <c r="I29" s="9"/>
    </row>
    <row r="30" spans="2:14" ht="16" x14ac:dyDescent="0.2">
      <c r="B30" s="10">
        <v>17</v>
      </c>
      <c r="C30" s="11" t="s">
        <v>31</v>
      </c>
      <c r="D30" s="12" t="str">
        <f>IFERROR(IF(E30=0,"-",IF(E30&lt;_xlfn.PERCENTILE.INC(($E$13:$E$36,$G$13:$G$36,$I$13:$I$36),0.2),"Baja",IF(E30&lt;_xlfn.PERCENTILE.INC(($E$13:$E$36,$G$13:$G$36,$I$13:$I$36),0.75),"Media","Alta"))),"-")</f>
        <v>-</v>
      </c>
      <c r="E30" s="13"/>
      <c r="F30" s="12" t="str">
        <f>IFERROR(IF(G30=0,"-",IF(G30&lt;_xlfn.PERCENTILE.INC(($E$13:$E$36,$G$13:$G$36,$I$13:$I$36),0.2),"Baja",IF(G30&lt;_xlfn.PERCENTILE.INC(($E$13:$E$36,$G$13:$G$36,$I$13:$I$36),0.75),"Media","Alta"))),"-")</f>
        <v>-</v>
      </c>
      <c r="G30" s="13"/>
      <c r="H30" s="12" t="str">
        <f>IFERROR(IF(I30=0,"-",IF(I30&lt;_xlfn.PERCENTILE.INC(($E$13:$E$36,$G$13:$G$36,$I$13:$I$36),0.2),"Baja",IF(I30&lt;_xlfn.PERCENTILE.INC(($E$13:$E$36,$G$13:$G$36,$I$13:$I$36),0.75),"Media","Alta"))),"-")</f>
        <v>-</v>
      </c>
      <c r="I30" s="13"/>
    </row>
    <row r="31" spans="2:14" ht="16" x14ac:dyDescent="0.2">
      <c r="B31" s="6">
        <v>18</v>
      </c>
      <c r="C31" s="7" t="s">
        <v>32</v>
      </c>
      <c r="D31" s="8" t="str">
        <f>IFERROR(IF(E31=0,"-",IF(E31&lt;_xlfn.PERCENTILE.INC(($E$13:$E$36,$G$13:$G$36,$I$13:$I$36),0.2),"Baja",IF(E31&lt;_xlfn.PERCENTILE.INC(($E$13:$E$36,$G$13:$G$36,$I$13:$I$36),0.75),"Media","Alta"))),"-")</f>
        <v>-</v>
      </c>
      <c r="E31" s="9"/>
      <c r="F31" s="8" t="str">
        <f>IFERROR(IF(G31=0,"-",IF(G31&lt;_xlfn.PERCENTILE.INC(($E$13:$E$36,$G$13:$G$36,$I$13:$I$36),0.2),"Baja",IF(G31&lt;_xlfn.PERCENTILE.INC(($E$13:$E$36,$G$13:$G$36,$I$13:$I$36),0.75),"Media","Alta"))),"-")</f>
        <v>-</v>
      </c>
      <c r="G31" s="9"/>
      <c r="H31" s="8" t="str">
        <f>IFERROR(IF(I31=0,"-",IF(I31&lt;_xlfn.PERCENTILE.INC(($E$13:$E$36,$G$13:$G$36,$I$13:$I$36),0.2),"Baja",IF(I31&lt;_xlfn.PERCENTILE.INC(($E$13:$E$36,$G$13:$G$36,$I$13:$I$36),0.75),"Media","Alta"))),"-")</f>
        <v>-</v>
      </c>
      <c r="I31" s="9"/>
    </row>
    <row r="32" spans="2:14" ht="16" x14ac:dyDescent="0.2">
      <c r="B32" s="10">
        <v>19</v>
      </c>
      <c r="C32" s="11" t="s">
        <v>33</v>
      </c>
      <c r="D32" s="12" t="str">
        <f>IFERROR(IF(E32=0,"-",IF(E32&lt;_xlfn.PERCENTILE.INC(($E$13:$E$36,$G$13:$G$36,$I$13:$I$36),0.2),"Baja",IF(E32&lt;_xlfn.PERCENTILE.INC(($E$13:$E$36,$G$13:$G$36,$I$13:$I$36),0.75),"Media","Alta"))),"-")</f>
        <v>-</v>
      </c>
      <c r="E32" s="13"/>
      <c r="F32" s="12" t="str">
        <f>IFERROR(IF(G32=0,"-",IF(G32&lt;_xlfn.PERCENTILE.INC(($E$13:$E$36,$G$13:$G$36,$I$13:$I$36),0.2),"Baja",IF(G32&lt;_xlfn.PERCENTILE.INC(($E$13:$E$36,$G$13:$G$36,$I$13:$I$36),0.75),"Media","Alta"))),"-")</f>
        <v>-</v>
      </c>
      <c r="G32" s="13"/>
      <c r="H32" s="12" t="str">
        <f>IFERROR(IF(I32=0,"-",IF(I32&lt;_xlfn.PERCENTILE.INC(($E$13:$E$36,$G$13:$G$36,$I$13:$I$36),0.2),"Baja",IF(I32&lt;_xlfn.PERCENTILE.INC(($E$13:$E$36,$G$13:$G$36,$I$13:$I$36),0.75),"Media","Alta"))),"-")</f>
        <v>-</v>
      </c>
      <c r="I32" s="13"/>
    </row>
    <row r="33" spans="2:9" ht="16" x14ac:dyDescent="0.2">
      <c r="B33" s="6">
        <v>20</v>
      </c>
      <c r="C33" s="7" t="s">
        <v>34</v>
      </c>
      <c r="D33" s="8" t="str">
        <f>IFERROR(IF(E33=0,"-",IF(E33&lt;_xlfn.PERCENTILE.INC(($E$13:$E$36,$G$13:$G$36,$I$13:$I$36),0.2),"Baja",IF(E33&lt;_xlfn.PERCENTILE.INC(($E$13:$E$36,$G$13:$G$36,$I$13:$I$36),0.75),"Media","Alta"))),"-")</f>
        <v>-</v>
      </c>
      <c r="E33" s="9"/>
      <c r="F33" s="8" t="str">
        <f>IFERROR(IF(G33=0,"-",IF(G33&lt;_xlfn.PERCENTILE.INC(($E$13:$E$36,$G$13:$G$36,$I$13:$I$36),0.2),"Baja",IF(G33&lt;_xlfn.PERCENTILE.INC(($E$13:$E$36,$G$13:$G$36,$I$13:$I$36),0.75),"Media","Alta"))),"-")</f>
        <v>-</v>
      </c>
      <c r="G33" s="9"/>
      <c r="H33" s="8" t="str">
        <f>IFERROR(IF(I33=0,"-",IF(I33&lt;_xlfn.PERCENTILE.INC(($E$13:$E$36,$G$13:$G$36,$I$13:$I$36),0.2),"Baja",IF(I33&lt;_xlfn.PERCENTILE.INC(($E$13:$E$36,$G$13:$G$36,$I$13:$I$36),0.75),"Media","Alta"))),"-")</f>
        <v>-</v>
      </c>
      <c r="I33" s="9"/>
    </row>
    <row r="34" spans="2:9" ht="16" x14ac:dyDescent="0.2">
      <c r="B34" s="10">
        <v>21</v>
      </c>
      <c r="C34" s="11" t="s">
        <v>35</v>
      </c>
      <c r="D34" s="12" t="str">
        <f>IFERROR(IF(E34=0,"-",IF(E34&lt;_xlfn.PERCENTILE.INC(($E$13:$E$36,$G$13:$G$36,$I$13:$I$36),0.2),"Baja",IF(E34&lt;_xlfn.PERCENTILE.INC(($E$13:$E$36,$G$13:$G$36,$I$13:$I$36),0.75),"Media","Alta"))),"-")</f>
        <v>-</v>
      </c>
      <c r="E34" s="13"/>
      <c r="F34" s="12" t="str">
        <f>IFERROR(IF(G34=0,"-",IF(G34&lt;_xlfn.PERCENTILE.INC(($E$13:$E$36,$G$13:$G$36,$I$13:$I$36),0.2),"Baja",IF(G34&lt;_xlfn.PERCENTILE.INC(($E$13:$E$36,$G$13:$G$36,$I$13:$I$36),0.75),"Media","Alta"))),"-")</f>
        <v>-</v>
      </c>
      <c r="G34" s="13"/>
      <c r="H34" s="12" t="str">
        <f>IFERROR(IF(I34=0,"-",IF(I34&lt;_xlfn.PERCENTILE.INC(($E$13:$E$36,$G$13:$G$36,$I$13:$I$36),0.2),"Baja",IF(I34&lt;_xlfn.PERCENTILE.INC(($E$13:$E$36,$G$13:$G$36,$I$13:$I$36),0.75),"Media","Alta"))),"-")</f>
        <v>-</v>
      </c>
      <c r="I34" s="13"/>
    </row>
    <row r="35" spans="2:9" ht="16" x14ac:dyDescent="0.2">
      <c r="B35" s="6">
        <v>22</v>
      </c>
      <c r="C35" s="7" t="s">
        <v>36</v>
      </c>
      <c r="D35" s="8" t="str">
        <f>IFERROR(IF(E35=0,"-",IF(E35&lt;_xlfn.PERCENTILE.INC(($E$13:$E$36,$G$13:$G$36,$I$13:$I$36),0.2),"Baja",IF(E35&lt;_xlfn.PERCENTILE.INC(($E$13:$E$36,$G$13:$G$36,$I$13:$I$36),0.75),"Media","Alta"))),"-")</f>
        <v>-</v>
      </c>
      <c r="E35" s="9"/>
      <c r="F35" s="8" t="str">
        <f>IFERROR(IF(G35=0,"-",IF(G35&lt;_xlfn.PERCENTILE.INC(($E$13:$E$36,$G$13:$G$36,$I$13:$I$36),0.2),"Baja",IF(G35&lt;_xlfn.PERCENTILE.INC(($E$13:$E$36,$G$13:$G$36,$I$13:$I$36),0.75),"Media","Alta"))),"-")</f>
        <v>-</v>
      </c>
      <c r="G35" s="9"/>
      <c r="H35" s="8" t="str">
        <f>IFERROR(IF(I35=0,"-",IF(I35&lt;_xlfn.PERCENTILE.INC(($E$13:$E$36,$G$13:$G$36,$I$13:$I$36),0.2),"Baja",IF(I35&lt;_xlfn.PERCENTILE.INC(($E$13:$E$36,$G$13:$G$36,$I$13:$I$36),0.75),"Media","Alta"))),"-")</f>
        <v>-</v>
      </c>
      <c r="I35" s="9"/>
    </row>
    <row r="36" spans="2:9" ht="16" x14ac:dyDescent="0.2">
      <c r="B36" s="10">
        <v>23</v>
      </c>
      <c r="C36" s="11" t="s">
        <v>37</v>
      </c>
      <c r="D36" s="12" t="str">
        <f>IFERROR(IF(E36=0,"-",IF(E36&lt;_xlfn.PERCENTILE.INC(($E$13:$E$36,$G$13:$G$36,$I$13:$I$36),0.2),"Baja",IF(E36&lt;_xlfn.PERCENTILE.INC(($E$13:$E$36,$G$13:$G$36,$I$13:$I$36),0.75),"Media","Alta"))),"-")</f>
        <v>-</v>
      </c>
      <c r="E36" s="13"/>
      <c r="F36" s="12" t="str">
        <f>IFERROR(IF(G36=0,"-",IF(G36&lt;_xlfn.PERCENTILE.INC(($E$13:$E$36,$G$13:$G$36,$I$13:$I$36),0.2),"Baja",IF(G36&lt;_xlfn.PERCENTILE.INC(($E$13:$E$36,$G$13:$G$36,$I$13:$I$36),0.75),"Media","Alta"))),"-")</f>
        <v>-</v>
      </c>
      <c r="G36" s="13"/>
      <c r="H36" s="12" t="str">
        <f>IFERROR(IF(I36=0,"-",IF(I36&lt;_xlfn.PERCENTILE.INC(($E$13:$E$36,$G$13:$G$36,$I$13:$I$36),0.2),"Baja",IF(I36&lt;_xlfn.PERCENTILE.INC(($E$13:$E$36,$G$13:$G$36,$I$13:$I$36),0.75),"Media","Alta"))),"-")</f>
        <v>-</v>
      </c>
      <c r="I36" s="13"/>
    </row>
    <row r="37" spans="2:9" ht="16" x14ac:dyDescent="0.2">
      <c r="B37" s="6" t="s">
        <v>38</v>
      </c>
      <c r="C37" s="7"/>
      <c r="D37" s="15" t="s">
        <v>39</v>
      </c>
      <c r="E37" s="16">
        <f>+SUM(E13:E36)</f>
        <v>0</v>
      </c>
      <c r="F37" s="15" t="s">
        <v>39</v>
      </c>
      <c r="G37" s="16">
        <f>+SUM(G13:G36)</f>
        <v>0</v>
      </c>
      <c r="H37" s="15" t="s">
        <v>39</v>
      </c>
      <c r="I37" s="16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D7">
    <cfRule type="expression" dxfId="4" priority="5">
      <formula>D7=""</formula>
    </cfRule>
  </conditionalFormatting>
  <conditionalFormatting sqref="E7">
    <cfRule type="expression" dxfId="3" priority="4">
      <formula>E7=""</formula>
    </cfRule>
  </conditionalFormatting>
  <conditionalFormatting sqref="F7">
    <cfRule type="expression" dxfId="2" priority="3">
      <formula>F7=""</formula>
    </cfRule>
  </conditionalFormatting>
  <conditionalFormatting sqref="C7">
    <cfRule type="expression" dxfId="1" priority="2">
      <formula>C7=""</formula>
    </cfRule>
  </conditionalFormatting>
  <conditionalFormatting sqref="B7">
    <cfRule type="expression" dxfId="0" priority="1">
      <formula>B7=""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scale="81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1">
    <tabColor rgb="FF0070C0"/>
    <pageSetUpPr fitToPage="1"/>
  </sheetPr>
  <dimension ref="B2:I73"/>
  <sheetViews>
    <sheetView zoomScale="70" zoomScaleNormal="70" workbookViewId="0">
      <selection activeCell="M11" sqref="M11"/>
    </sheetView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(801 - Ida)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>
        <v>801</v>
      </c>
      <c r="C5" s="4" t="s">
        <v>45</v>
      </c>
      <c r="D5" s="4" t="s">
        <v>48</v>
      </c>
      <c r="E5" s="4" t="s">
        <v>48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 t="str">
        <f>+CONCATENATE(C12," - ",E12)</f>
        <v>AV. ARGENTINA - VALPARAÍSO</v>
      </c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 t="str">
        <f>+CONCATENATE(C17," - ",E17)</f>
        <v>PLAZA WHEELRIGHT - VALPARAÍSO</v>
      </c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/>
      <c r="C12" s="64" t="s">
        <v>96</v>
      </c>
      <c r="D12" s="64"/>
      <c r="E12" s="63" t="s">
        <v>102</v>
      </c>
      <c r="F12" s="63"/>
      <c r="G12" s="22"/>
      <c r="H12" s="64"/>
      <c r="I12" s="64"/>
    </row>
    <row r="13" spans="2:9" x14ac:dyDescent="0.2">
      <c r="B13" s="21"/>
      <c r="C13" s="61" t="s">
        <v>111</v>
      </c>
      <c r="D13" s="62"/>
      <c r="E13" s="63" t="s">
        <v>102</v>
      </c>
      <c r="F13" s="63"/>
      <c r="G13" s="22"/>
      <c r="H13" s="64"/>
      <c r="I13" s="64"/>
    </row>
    <row r="14" spans="2:9" x14ac:dyDescent="0.2">
      <c r="B14" s="21"/>
      <c r="C14" s="61" t="s">
        <v>98</v>
      </c>
      <c r="D14" s="62"/>
      <c r="E14" s="63" t="s">
        <v>102</v>
      </c>
      <c r="F14" s="63"/>
      <c r="G14" s="22"/>
      <c r="H14" s="64"/>
      <c r="I14" s="64"/>
    </row>
    <row r="15" spans="2:9" x14ac:dyDescent="0.2">
      <c r="B15" s="21"/>
      <c r="C15" s="61" t="s">
        <v>99</v>
      </c>
      <c r="D15" s="62"/>
      <c r="E15" s="63" t="s">
        <v>102</v>
      </c>
      <c r="F15" s="63"/>
      <c r="G15" s="22"/>
      <c r="H15" s="64"/>
      <c r="I15" s="64"/>
    </row>
    <row r="16" spans="2:9" x14ac:dyDescent="0.2">
      <c r="B16" s="21"/>
      <c r="C16" s="61" t="s">
        <v>100</v>
      </c>
      <c r="D16" s="62"/>
      <c r="E16" s="63" t="s">
        <v>102</v>
      </c>
      <c r="F16" s="63"/>
      <c r="G16" s="22"/>
      <c r="H16" s="64"/>
      <c r="I16" s="64"/>
    </row>
    <row r="17" spans="2:9" x14ac:dyDescent="0.2">
      <c r="B17" s="21"/>
      <c r="C17" s="64" t="s">
        <v>101</v>
      </c>
      <c r="D17" s="64"/>
      <c r="E17" s="63" t="s">
        <v>102</v>
      </c>
      <c r="F17" s="63"/>
      <c r="G17" s="22"/>
      <c r="H17" s="64"/>
      <c r="I17" s="64"/>
    </row>
    <row r="18" spans="2:9" x14ac:dyDescent="0.2">
      <c r="C18" s="60"/>
      <c r="D18" s="60"/>
      <c r="E18" s="60"/>
      <c r="F18" s="60"/>
      <c r="G18"/>
      <c r="H18" s="60"/>
      <c r="I18" s="60"/>
    </row>
    <row r="19" spans="2:9" x14ac:dyDescent="0.2">
      <c r="C19" s="60"/>
      <c r="D19" s="60"/>
      <c r="E19" s="60"/>
      <c r="F19" s="60"/>
      <c r="G19"/>
      <c r="H19" s="60"/>
      <c r="I19" s="60"/>
    </row>
    <row r="20" spans="2:9" x14ac:dyDescent="0.2">
      <c r="C20" s="60"/>
      <c r="D20" s="60"/>
      <c r="E20" s="60"/>
      <c r="F20" s="60"/>
      <c r="G20"/>
      <c r="H20" s="60"/>
      <c r="I20" s="60"/>
    </row>
    <row r="21" spans="2:9" x14ac:dyDescent="0.2">
      <c r="C21" s="60"/>
      <c r="D21" s="60"/>
      <c r="E21" s="60"/>
      <c r="F21" s="60"/>
      <c r="G21"/>
      <c r="H21"/>
      <c r="I21"/>
    </row>
    <row r="22" spans="2:9" x14ac:dyDescent="0.2">
      <c r="C22" s="60"/>
      <c r="D22" s="60"/>
      <c r="E22" s="60"/>
      <c r="F22" s="60"/>
      <c r="G22"/>
      <c r="H22"/>
      <c r="I22"/>
    </row>
    <row r="23" spans="2:9" x14ac:dyDescent="0.2">
      <c r="C23" s="60"/>
      <c r="D23" s="60"/>
      <c r="E23" s="60"/>
      <c r="F23" s="60"/>
      <c r="G23"/>
      <c r="H23"/>
      <c r="I23"/>
    </row>
    <row r="24" spans="2:9" x14ac:dyDescent="0.2">
      <c r="C24" s="60"/>
      <c r="D24" s="60"/>
      <c r="E24" s="60"/>
      <c r="F24" s="60"/>
      <c r="G24"/>
      <c r="H24"/>
      <c r="I24"/>
    </row>
    <row r="25" spans="2:9" x14ac:dyDescent="0.2">
      <c r="C25" s="60"/>
      <c r="D25" s="60"/>
      <c r="E25" s="60"/>
      <c r="F25" s="60"/>
      <c r="G25"/>
      <c r="H25"/>
      <c r="I25"/>
    </row>
    <row r="26" spans="2:9" x14ac:dyDescent="0.2">
      <c r="C26" s="60"/>
      <c r="D26" s="60"/>
      <c r="E26" s="60"/>
      <c r="F26" s="60"/>
      <c r="G26"/>
      <c r="H26"/>
      <c r="I26"/>
    </row>
    <row r="27" spans="2:9" x14ac:dyDescent="0.2">
      <c r="C27" s="60"/>
      <c r="D27" s="60"/>
      <c r="E27" s="60"/>
      <c r="F27" s="60"/>
      <c r="G27"/>
      <c r="H27"/>
      <c r="I27"/>
    </row>
    <row r="28" spans="2:9" x14ac:dyDescent="0.2">
      <c r="C28" s="60"/>
      <c r="D28" s="60"/>
      <c r="E28" s="60"/>
      <c r="F28" s="60"/>
      <c r="G28"/>
      <c r="H28"/>
      <c r="I28"/>
    </row>
    <row r="29" spans="2:9" x14ac:dyDescent="0.2">
      <c r="C29" s="60"/>
      <c r="D29" s="60"/>
      <c r="E29" s="60"/>
      <c r="F29" s="60"/>
      <c r="G29"/>
      <c r="H29"/>
      <c r="I29"/>
    </row>
    <row r="30" spans="2:9" x14ac:dyDescent="0.2">
      <c r="C30" s="60"/>
      <c r="D30" s="60"/>
      <c r="E30" s="60"/>
      <c r="F30" s="60"/>
      <c r="G30"/>
      <c r="H30"/>
      <c r="I30"/>
    </row>
    <row r="31" spans="2:9" x14ac:dyDescent="0.2">
      <c r="C31" s="60"/>
      <c r="D31" s="60"/>
      <c r="E31" s="60"/>
      <c r="F31" s="60"/>
      <c r="G31"/>
      <c r="H31"/>
      <c r="I31"/>
    </row>
    <row r="32" spans="2:9" x14ac:dyDescent="0.2">
      <c r="C32" s="60"/>
      <c r="D32" s="60"/>
      <c r="E32" s="60"/>
      <c r="F32" s="60"/>
      <c r="G32"/>
      <c r="H32"/>
      <c r="I32"/>
    </row>
    <row r="33" spans="3:9" x14ac:dyDescent="0.2">
      <c r="C33" s="60"/>
      <c r="D33" s="60"/>
      <c r="E33" s="60"/>
      <c r="F33" s="60"/>
      <c r="G33"/>
      <c r="H33"/>
      <c r="I33"/>
    </row>
    <row r="34" spans="3:9" x14ac:dyDescent="0.2">
      <c r="C34" s="60"/>
      <c r="D34" s="60"/>
      <c r="E34" s="60"/>
      <c r="F34" s="60"/>
      <c r="G34"/>
      <c r="H34"/>
      <c r="I34"/>
    </row>
    <row r="35" spans="3:9" x14ac:dyDescent="0.2">
      <c r="C35" s="60"/>
      <c r="D35" s="60"/>
      <c r="E35" s="60"/>
      <c r="F35" s="60"/>
      <c r="G35"/>
      <c r="H35"/>
      <c r="I35"/>
    </row>
    <row r="36" spans="3:9" x14ac:dyDescent="0.2">
      <c r="C36" s="60"/>
      <c r="D36" s="60"/>
      <c r="E36" s="60"/>
      <c r="F36" s="60"/>
      <c r="G36"/>
      <c r="H36"/>
      <c r="I36"/>
    </row>
    <row r="37" spans="3:9" x14ac:dyDescent="0.2">
      <c r="C37" s="60"/>
      <c r="D37" s="60"/>
      <c r="E37" s="60"/>
      <c r="F37" s="60"/>
      <c r="G37"/>
      <c r="H37"/>
      <c r="I37"/>
    </row>
    <row r="38" spans="3:9" x14ac:dyDescent="0.2">
      <c r="C38" s="60"/>
      <c r="D38" s="60"/>
      <c r="E38" s="60"/>
      <c r="F38" s="60"/>
      <c r="G38"/>
      <c r="H38"/>
      <c r="I38"/>
    </row>
    <row r="39" spans="3:9" x14ac:dyDescent="0.2">
      <c r="C39" s="60"/>
      <c r="D39" s="60"/>
      <c r="E39" s="60"/>
      <c r="F39" s="60"/>
      <c r="G39"/>
      <c r="H39"/>
      <c r="I39"/>
    </row>
    <row r="40" spans="3:9" x14ac:dyDescent="0.2">
      <c r="C40" s="60"/>
      <c r="D40" s="60"/>
      <c r="E40" s="60"/>
      <c r="F40" s="60"/>
      <c r="G40"/>
      <c r="H40"/>
      <c r="I40"/>
    </row>
    <row r="41" spans="3:9" x14ac:dyDescent="0.2">
      <c r="C41" s="60"/>
      <c r="D41" s="60"/>
      <c r="E41" s="60"/>
      <c r="F41" s="60"/>
      <c r="G41"/>
      <c r="H41"/>
      <c r="I41"/>
    </row>
    <row r="42" spans="3:9" x14ac:dyDescent="0.2">
      <c r="C42" s="60"/>
      <c r="D42" s="60"/>
      <c r="E42" s="60"/>
      <c r="F42" s="60"/>
      <c r="G42"/>
      <c r="H42"/>
      <c r="I42"/>
    </row>
    <row r="43" spans="3:9" x14ac:dyDescent="0.2">
      <c r="C43" s="60"/>
      <c r="D43" s="60"/>
      <c r="E43" s="60"/>
      <c r="F43" s="60"/>
      <c r="G43"/>
      <c r="H43"/>
      <c r="I43"/>
    </row>
    <row r="44" spans="3:9" x14ac:dyDescent="0.2">
      <c r="C44" s="60"/>
      <c r="D44" s="60"/>
      <c r="E44" s="60"/>
      <c r="F44" s="60"/>
      <c r="G44"/>
      <c r="H44"/>
      <c r="I44"/>
    </row>
    <row r="45" spans="3:9" x14ac:dyDescent="0.2">
      <c r="C45" s="60"/>
      <c r="D45" s="60"/>
      <c r="E45" s="60"/>
      <c r="F45" s="60"/>
      <c r="G45"/>
      <c r="H45"/>
      <c r="I45"/>
    </row>
    <row r="46" spans="3:9" x14ac:dyDescent="0.2">
      <c r="C46" s="60"/>
      <c r="D46" s="60"/>
      <c r="E46" s="60"/>
      <c r="F46" s="60"/>
      <c r="G46"/>
      <c r="H46"/>
      <c r="I46"/>
    </row>
    <row r="47" spans="3:9" x14ac:dyDescent="0.2">
      <c r="C47" s="60"/>
      <c r="D47" s="60"/>
      <c r="E47" s="60"/>
      <c r="F47" s="60"/>
      <c r="G47"/>
      <c r="H47"/>
      <c r="I47"/>
    </row>
    <row r="48" spans="3:9" x14ac:dyDescent="0.2">
      <c r="C48" s="60"/>
      <c r="D48" s="60"/>
      <c r="E48" s="60"/>
      <c r="F48" s="60"/>
      <c r="G48"/>
      <c r="H48"/>
      <c r="I48"/>
    </row>
    <row r="49" spans="3:9" x14ac:dyDescent="0.2">
      <c r="C49" s="60"/>
      <c r="D49" s="60"/>
      <c r="E49" s="60"/>
      <c r="F49" s="60"/>
      <c r="G49"/>
      <c r="H49"/>
      <c r="I49"/>
    </row>
    <row r="50" spans="3:9" x14ac:dyDescent="0.2">
      <c r="C50" s="60"/>
      <c r="D50" s="60"/>
      <c r="E50" s="60"/>
      <c r="F50" s="60"/>
      <c r="G50"/>
      <c r="H50"/>
      <c r="I50"/>
    </row>
    <row r="51" spans="3:9" x14ac:dyDescent="0.2">
      <c r="C51" s="60"/>
      <c r="D51" s="60"/>
      <c r="E51" s="60"/>
      <c r="F51" s="60"/>
      <c r="G51"/>
      <c r="H51"/>
      <c r="I51"/>
    </row>
    <row r="52" spans="3:9" x14ac:dyDescent="0.2">
      <c r="C52" s="60"/>
      <c r="D52" s="60"/>
      <c r="E52" s="60"/>
      <c r="F52" s="60"/>
      <c r="G52"/>
      <c r="H52"/>
      <c r="I52"/>
    </row>
    <row r="53" spans="3:9" x14ac:dyDescent="0.2">
      <c r="C53" s="60"/>
      <c r="D53" s="60"/>
      <c r="E53" s="60"/>
      <c r="F53" s="60"/>
      <c r="G53"/>
      <c r="H53"/>
      <c r="I53"/>
    </row>
    <row r="54" spans="3:9" x14ac:dyDescent="0.2">
      <c r="C54" s="60"/>
      <c r="D54" s="60"/>
      <c r="E54" s="60"/>
      <c r="F54" s="60"/>
      <c r="G54"/>
      <c r="H54"/>
      <c r="I54"/>
    </row>
    <row r="55" spans="3:9" x14ac:dyDescent="0.2">
      <c r="C55" s="60"/>
      <c r="D55" s="60"/>
      <c r="E55" s="60"/>
      <c r="F55" s="60"/>
      <c r="G55"/>
      <c r="H55"/>
      <c r="I55"/>
    </row>
    <row r="56" spans="3:9" x14ac:dyDescent="0.2">
      <c r="H56"/>
      <c r="I56"/>
    </row>
    <row r="57" spans="3:9" x14ac:dyDescent="0.2">
      <c r="H57"/>
      <c r="I57"/>
    </row>
    <row r="58" spans="3:9" x14ac:dyDescent="0.2">
      <c r="H58"/>
      <c r="I58"/>
    </row>
    <row r="59" spans="3:9" x14ac:dyDescent="0.2">
      <c r="H59"/>
      <c r="I59"/>
    </row>
    <row r="60" spans="3:9" x14ac:dyDescent="0.2">
      <c r="H60"/>
      <c r="I60"/>
    </row>
    <row r="61" spans="3:9" x14ac:dyDescent="0.2">
      <c r="H61"/>
      <c r="I61"/>
    </row>
    <row r="62" spans="3:9" x14ac:dyDescent="0.2">
      <c r="H62"/>
      <c r="I62"/>
    </row>
    <row r="63" spans="3:9" x14ac:dyDescent="0.2">
      <c r="H63"/>
      <c r="I63"/>
    </row>
    <row r="64" spans="3:9" x14ac:dyDescent="0.2">
      <c r="H64"/>
      <c r="I64"/>
    </row>
    <row r="65" spans="8:9" x14ac:dyDescent="0.2">
      <c r="H65"/>
      <c r="I65"/>
    </row>
    <row r="66" spans="8:9" x14ac:dyDescent="0.2">
      <c r="H66"/>
      <c r="I66"/>
    </row>
    <row r="67" spans="8:9" x14ac:dyDescent="0.2">
      <c r="H67"/>
      <c r="I67"/>
    </row>
    <row r="68" spans="8:9" x14ac:dyDescent="0.2">
      <c r="H68"/>
      <c r="I68"/>
    </row>
    <row r="69" spans="8:9" x14ac:dyDescent="0.2">
      <c r="H69"/>
      <c r="I69"/>
    </row>
    <row r="70" spans="8:9" x14ac:dyDescent="0.2">
      <c r="H70"/>
      <c r="I70"/>
    </row>
    <row r="71" spans="8:9" x14ac:dyDescent="0.2">
      <c r="H71"/>
      <c r="I71"/>
    </row>
    <row r="72" spans="8:9" x14ac:dyDescent="0.2">
      <c r="H72"/>
      <c r="I72"/>
    </row>
    <row r="73" spans="8:9" x14ac:dyDescent="0.2">
      <c r="H73"/>
      <c r="I73"/>
    </row>
  </sheetData>
  <mergeCells count="106"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4:D24"/>
    <mergeCell ref="E24:F24"/>
    <mergeCell ref="C25:D25"/>
    <mergeCell ref="E25:F25"/>
    <mergeCell ref="C26:D26"/>
    <mergeCell ref="E26:F26"/>
    <mergeCell ref="C23:D23"/>
    <mergeCell ref="E23:F23"/>
    <mergeCell ref="C18:D18"/>
    <mergeCell ref="E18:F18"/>
    <mergeCell ref="C22:D22"/>
    <mergeCell ref="E22:F22"/>
    <mergeCell ref="C31:D31"/>
    <mergeCell ref="C32:D32"/>
    <mergeCell ref="C33:D33"/>
    <mergeCell ref="C34:D34"/>
    <mergeCell ref="C35:D35"/>
    <mergeCell ref="C30:D30"/>
    <mergeCell ref="E30:F30"/>
    <mergeCell ref="C27:D27"/>
    <mergeCell ref="E27:F27"/>
    <mergeCell ref="C28:D28"/>
    <mergeCell ref="E28:F28"/>
    <mergeCell ref="C29:D29"/>
    <mergeCell ref="E29:F29"/>
    <mergeCell ref="E31:F31"/>
    <mergeCell ref="E32:F32"/>
    <mergeCell ref="E33:F33"/>
    <mergeCell ref="E34:F34"/>
    <mergeCell ref="E35:F35"/>
    <mergeCell ref="C52:D52"/>
    <mergeCell ref="C53:D53"/>
    <mergeCell ref="C54:D54"/>
    <mergeCell ref="C55:D55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6:D36"/>
    <mergeCell ref="C37:D37"/>
    <mergeCell ref="C38:D38"/>
    <mergeCell ref="C39:D39"/>
    <mergeCell ref="C41:D41"/>
    <mergeCell ref="C40:D40"/>
    <mergeCell ref="E42:F42"/>
    <mergeCell ref="E43:F43"/>
    <mergeCell ref="E44:F44"/>
    <mergeCell ref="E45:F45"/>
    <mergeCell ref="E46:F46"/>
    <mergeCell ref="E36:F36"/>
    <mergeCell ref="E37:F37"/>
    <mergeCell ref="E38:F38"/>
    <mergeCell ref="E39:F39"/>
    <mergeCell ref="E41:F41"/>
    <mergeCell ref="E40:F40"/>
    <mergeCell ref="E52:F52"/>
    <mergeCell ref="E53:F53"/>
    <mergeCell ref="E54:F54"/>
    <mergeCell ref="E55:F55"/>
    <mergeCell ref="E47:F47"/>
    <mergeCell ref="E48:F48"/>
    <mergeCell ref="E49:F49"/>
    <mergeCell ref="E50:F50"/>
    <mergeCell ref="E51:F51"/>
  </mergeCells>
  <conditionalFormatting sqref="D7:I8">
    <cfRule type="expression" dxfId="99" priority="6">
      <formula>D7=""</formula>
    </cfRule>
  </conditionalFormatting>
  <conditionalFormatting sqref="E5">
    <cfRule type="expression" dxfId="98" priority="4">
      <formula>E5=""</formula>
    </cfRule>
  </conditionalFormatting>
  <conditionalFormatting sqref="B5">
    <cfRule type="expression" dxfId="97" priority="2">
      <formula>B5=""</formula>
    </cfRule>
  </conditionalFormatting>
  <conditionalFormatting sqref="C5">
    <cfRule type="expression" dxfId="96" priority="3">
      <formula>C5=""</formula>
    </cfRule>
  </conditionalFormatting>
  <conditionalFormatting sqref="D5">
    <cfRule type="expression" dxfId="95" priority="1">
      <formula>D5=""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56" scale="73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0">
    <tabColor rgb="FF0070C0"/>
    <pageSetUpPr fitToPage="1"/>
  </sheetPr>
  <dimension ref="B2:I63"/>
  <sheetViews>
    <sheetView zoomScale="70" zoomScaleNormal="70" workbookViewId="0">
      <selection activeCell="B2" sqref="B2:I19"/>
    </sheetView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(801 - Regreso)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>
        <v>801</v>
      </c>
      <c r="C5" s="4" t="s">
        <v>41</v>
      </c>
      <c r="D5" s="4" t="s">
        <v>48</v>
      </c>
      <c r="E5" s="4" t="s">
        <v>48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 t="str">
        <f>+CONCATENATE(C12," - ",E12)</f>
        <v>PLAZA WHEELRIGHT - VALPARAISO</v>
      </c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 t="str">
        <f>+CONCATENATE(C19," - ",E19)</f>
        <v>AV. ARGENTINA - VALPARAISO</v>
      </c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 t="s">
        <v>101</v>
      </c>
      <c r="D12" s="64"/>
      <c r="E12" s="63" t="s">
        <v>112</v>
      </c>
      <c r="F12" s="63"/>
      <c r="G12" s="22"/>
      <c r="H12" s="64"/>
      <c r="I12" s="64"/>
    </row>
    <row r="13" spans="2:9" x14ac:dyDescent="0.2">
      <c r="B13" s="21">
        <v>2</v>
      </c>
      <c r="C13" s="61" t="s">
        <v>103</v>
      </c>
      <c r="D13" s="62"/>
      <c r="E13" s="63" t="s">
        <v>112</v>
      </c>
      <c r="F13" s="63"/>
      <c r="G13" s="22"/>
      <c r="H13" s="64"/>
      <c r="I13" s="64"/>
    </row>
    <row r="14" spans="2:9" x14ac:dyDescent="0.2">
      <c r="B14" s="21">
        <v>3</v>
      </c>
      <c r="C14" s="61" t="s">
        <v>104</v>
      </c>
      <c r="D14" s="62"/>
      <c r="E14" s="63" t="s">
        <v>112</v>
      </c>
      <c r="F14" s="63"/>
      <c r="G14" s="22"/>
      <c r="H14" s="64"/>
      <c r="I14" s="64"/>
    </row>
    <row r="15" spans="2:9" x14ac:dyDescent="0.2">
      <c r="B15" s="21">
        <v>4</v>
      </c>
      <c r="C15" s="61" t="s">
        <v>105</v>
      </c>
      <c r="D15" s="62"/>
      <c r="E15" s="63" t="s">
        <v>112</v>
      </c>
      <c r="F15" s="63"/>
      <c r="G15" s="22"/>
      <c r="H15" s="64"/>
      <c r="I15" s="64"/>
    </row>
    <row r="16" spans="2:9" x14ac:dyDescent="0.2">
      <c r="B16" s="21">
        <v>5</v>
      </c>
      <c r="C16" s="61" t="s">
        <v>106</v>
      </c>
      <c r="D16" s="62"/>
      <c r="E16" s="63" t="s">
        <v>112</v>
      </c>
      <c r="F16" s="63"/>
      <c r="G16" s="22"/>
      <c r="H16" s="64"/>
      <c r="I16" s="64"/>
    </row>
    <row r="17" spans="2:9" x14ac:dyDescent="0.2">
      <c r="B17" s="21">
        <v>6</v>
      </c>
      <c r="C17" s="61" t="s">
        <v>107</v>
      </c>
      <c r="D17" s="62"/>
      <c r="E17" s="63" t="s">
        <v>112</v>
      </c>
      <c r="F17" s="63"/>
      <c r="G17" s="22"/>
      <c r="H17" s="64"/>
      <c r="I17" s="64"/>
    </row>
    <row r="18" spans="2:9" x14ac:dyDescent="0.2">
      <c r="B18" s="21">
        <v>7</v>
      </c>
      <c r="C18" s="64" t="s">
        <v>111</v>
      </c>
      <c r="D18" s="64"/>
      <c r="E18" s="63" t="s">
        <v>112</v>
      </c>
      <c r="F18" s="63"/>
      <c r="G18" s="22"/>
      <c r="H18" s="64"/>
      <c r="I18" s="64"/>
    </row>
    <row r="19" spans="2:9" x14ac:dyDescent="0.2">
      <c r="B19" s="21">
        <v>8</v>
      </c>
      <c r="C19" s="64" t="s">
        <v>96</v>
      </c>
      <c r="D19" s="64"/>
      <c r="E19" s="63" t="s">
        <v>112</v>
      </c>
      <c r="F19" s="63"/>
      <c r="G19" s="22"/>
      <c r="H19" s="64"/>
      <c r="I19" s="64"/>
    </row>
    <row r="20" spans="2:9" x14ac:dyDescent="0.2">
      <c r="C20" s="60"/>
      <c r="D20" s="60"/>
      <c r="E20" s="60"/>
      <c r="F20" s="60"/>
      <c r="G20"/>
      <c r="H20" s="60"/>
      <c r="I20" s="60"/>
    </row>
    <row r="21" spans="2:9" x14ac:dyDescent="0.2">
      <c r="C21" s="60"/>
      <c r="D21" s="60"/>
      <c r="E21" s="60"/>
      <c r="F21" s="60"/>
      <c r="G21"/>
      <c r="H21"/>
      <c r="I21"/>
    </row>
    <row r="22" spans="2:9" x14ac:dyDescent="0.2">
      <c r="C22" s="60"/>
      <c r="D22" s="60"/>
      <c r="E22" s="60"/>
      <c r="F22" s="60"/>
      <c r="G22"/>
      <c r="H22"/>
      <c r="I22"/>
    </row>
    <row r="23" spans="2:9" x14ac:dyDescent="0.2">
      <c r="C23" s="60"/>
      <c r="D23" s="60"/>
      <c r="E23" s="60"/>
      <c r="F23" s="60"/>
      <c r="G23"/>
      <c r="H23"/>
      <c r="I23"/>
    </row>
    <row r="24" spans="2:9" x14ac:dyDescent="0.2">
      <c r="C24" s="60"/>
      <c r="D24" s="60"/>
      <c r="E24" s="60"/>
      <c r="F24" s="60"/>
      <c r="G24"/>
      <c r="H24"/>
      <c r="I24"/>
    </row>
    <row r="25" spans="2:9" x14ac:dyDescent="0.2">
      <c r="C25" s="60"/>
      <c r="D25" s="60"/>
      <c r="E25" s="60"/>
      <c r="F25" s="60"/>
      <c r="G25"/>
      <c r="H25"/>
      <c r="I25"/>
    </row>
    <row r="26" spans="2:9" x14ac:dyDescent="0.2">
      <c r="C26" s="60"/>
      <c r="D26" s="60"/>
      <c r="E26" s="60"/>
      <c r="F26" s="60"/>
      <c r="G26"/>
      <c r="H26"/>
      <c r="I26"/>
    </row>
    <row r="27" spans="2:9" x14ac:dyDescent="0.2">
      <c r="C27" s="60"/>
      <c r="D27" s="60"/>
      <c r="E27" s="60"/>
      <c r="F27" s="60"/>
      <c r="G27"/>
      <c r="H27"/>
      <c r="I27"/>
    </row>
    <row r="28" spans="2:9" x14ac:dyDescent="0.2">
      <c r="C28" s="60"/>
      <c r="D28" s="60"/>
      <c r="E28" s="60"/>
      <c r="F28" s="60"/>
      <c r="G28"/>
      <c r="H28"/>
      <c r="I28"/>
    </row>
    <row r="29" spans="2:9" x14ac:dyDescent="0.2">
      <c r="C29" s="60"/>
      <c r="D29" s="60"/>
      <c r="E29" s="60"/>
      <c r="F29" s="60"/>
      <c r="G29"/>
      <c r="H29"/>
      <c r="I29"/>
    </row>
    <row r="30" spans="2:9" x14ac:dyDescent="0.2">
      <c r="C30" s="60"/>
      <c r="D30" s="60"/>
      <c r="E30" s="60"/>
      <c r="F30" s="60"/>
      <c r="G30"/>
      <c r="H30"/>
      <c r="I30"/>
    </row>
    <row r="31" spans="2:9" x14ac:dyDescent="0.2">
      <c r="C31" s="60"/>
      <c r="D31" s="60"/>
      <c r="E31" s="60"/>
      <c r="F31" s="60"/>
      <c r="G31"/>
      <c r="H31"/>
      <c r="I31"/>
    </row>
    <row r="32" spans="2:9" x14ac:dyDescent="0.2">
      <c r="C32" s="60"/>
      <c r="D32" s="60"/>
      <c r="E32" s="60"/>
      <c r="F32" s="60"/>
      <c r="G32"/>
      <c r="H32"/>
      <c r="I32"/>
    </row>
    <row r="33" spans="3:9" x14ac:dyDescent="0.2">
      <c r="C33" s="60"/>
      <c r="D33" s="60"/>
      <c r="E33" s="60"/>
      <c r="F33" s="60"/>
      <c r="G33"/>
      <c r="H33"/>
      <c r="I33"/>
    </row>
    <row r="34" spans="3:9" x14ac:dyDescent="0.2">
      <c r="C34" s="60"/>
      <c r="D34" s="60"/>
      <c r="E34" s="60"/>
      <c r="F34" s="60"/>
      <c r="G34"/>
      <c r="H34"/>
      <c r="I34"/>
    </row>
    <row r="35" spans="3:9" x14ac:dyDescent="0.2">
      <c r="C35" s="60"/>
      <c r="D35" s="60"/>
      <c r="E35" s="60"/>
      <c r="F35" s="60"/>
      <c r="G35"/>
      <c r="H35"/>
      <c r="I35"/>
    </row>
    <row r="36" spans="3:9" x14ac:dyDescent="0.2">
      <c r="C36" s="60"/>
      <c r="D36" s="60"/>
      <c r="E36" s="60"/>
      <c r="F36" s="60"/>
      <c r="G36"/>
      <c r="H36"/>
      <c r="I36"/>
    </row>
    <row r="37" spans="3:9" x14ac:dyDescent="0.2">
      <c r="C37" s="60"/>
      <c r="D37" s="60"/>
      <c r="E37" s="60"/>
      <c r="F37" s="60"/>
      <c r="G37"/>
      <c r="H37"/>
      <c r="I37"/>
    </row>
    <row r="38" spans="3:9" x14ac:dyDescent="0.2">
      <c r="C38" s="60"/>
      <c r="D38" s="60"/>
      <c r="E38" s="60"/>
      <c r="F38" s="60"/>
      <c r="G38"/>
      <c r="H38"/>
      <c r="I38"/>
    </row>
    <row r="39" spans="3:9" x14ac:dyDescent="0.2">
      <c r="C39" s="60"/>
      <c r="D39" s="60"/>
      <c r="E39" s="60"/>
      <c r="F39" s="60"/>
      <c r="G39"/>
      <c r="H39"/>
      <c r="I39"/>
    </row>
    <row r="40" spans="3:9" x14ac:dyDescent="0.2">
      <c r="C40" s="60"/>
      <c r="D40" s="60"/>
      <c r="E40" s="60"/>
      <c r="F40" s="60"/>
      <c r="G40"/>
      <c r="H40"/>
      <c r="I40"/>
    </row>
    <row r="41" spans="3:9" x14ac:dyDescent="0.2">
      <c r="C41" s="60"/>
      <c r="D41" s="60"/>
      <c r="E41" s="60"/>
      <c r="F41" s="60"/>
      <c r="G41"/>
      <c r="H41"/>
      <c r="I41"/>
    </row>
    <row r="42" spans="3:9" x14ac:dyDescent="0.2">
      <c r="C42" s="60"/>
      <c r="D42" s="60"/>
      <c r="E42" s="60"/>
      <c r="F42" s="60"/>
      <c r="G42"/>
      <c r="H42"/>
      <c r="I42"/>
    </row>
    <row r="43" spans="3:9" x14ac:dyDescent="0.2">
      <c r="C43" s="60"/>
      <c r="D43" s="60"/>
      <c r="E43" s="60"/>
      <c r="F43" s="60"/>
      <c r="G43"/>
      <c r="H43"/>
      <c r="I43"/>
    </row>
    <row r="44" spans="3:9" x14ac:dyDescent="0.2">
      <c r="C44" s="60"/>
      <c r="D44" s="60"/>
      <c r="E44" s="60"/>
      <c r="F44" s="60"/>
      <c r="G44"/>
      <c r="H44"/>
      <c r="I44"/>
    </row>
    <row r="45" spans="3:9" x14ac:dyDescent="0.2">
      <c r="C45" s="60"/>
      <c r="D45" s="60"/>
      <c r="E45" s="60"/>
      <c r="F45" s="60"/>
      <c r="G45"/>
      <c r="H45"/>
      <c r="I45"/>
    </row>
    <row r="46" spans="3:9" x14ac:dyDescent="0.2">
      <c r="C46" s="60"/>
      <c r="D46" s="60"/>
      <c r="E46" s="60"/>
      <c r="F46" s="60"/>
      <c r="G46"/>
      <c r="H46"/>
      <c r="I46"/>
    </row>
    <row r="47" spans="3:9" x14ac:dyDescent="0.2">
      <c r="C47" s="60"/>
      <c r="D47" s="60"/>
      <c r="E47" s="60"/>
      <c r="F47" s="60"/>
      <c r="G47"/>
      <c r="H47"/>
      <c r="I47"/>
    </row>
    <row r="48" spans="3:9" x14ac:dyDescent="0.2">
      <c r="C48" s="60"/>
      <c r="D48" s="60"/>
      <c r="E48" s="60"/>
      <c r="F48" s="60"/>
      <c r="G48"/>
      <c r="H48"/>
      <c r="I48"/>
    </row>
    <row r="49" spans="3:9" x14ac:dyDescent="0.2">
      <c r="C49" s="60"/>
      <c r="D49" s="60"/>
      <c r="E49" s="60"/>
      <c r="F49" s="60"/>
      <c r="G49"/>
      <c r="H49"/>
      <c r="I49"/>
    </row>
    <row r="50" spans="3:9" x14ac:dyDescent="0.2">
      <c r="C50" s="60"/>
      <c r="D50" s="60"/>
      <c r="E50" s="60"/>
      <c r="F50" s="60"/>
      <c r="G50"/>
      <c r="H50"/>
      <c r="I50"/>
    </row>
    <row r="51" spans="3:9" x14ac:dyDescent="0.2">
      <c r="C51" s="60"/>
      <c r="D51" s="60"/>
      <c r="E51" s="60"/>
      <c r="F51" s="60"/>
      <c r="G51"/>
      <c r="H51"/>
      <c r="I51"/>
    </row>
    <row r="52" spans="3:9" x14ac:dyDescent="0.2">
      <c r="C52" s="60"/>
      <c r="D52" s="60"/>
      <c r="E52" s="60"/>
      <c r="F52" s="60"/>
      <c r="G52"/>
      <c r="H52"/>
      <c r="I52"/>
    </row>
    <row r="53" spans="3:9" x14ac:dyDescent="0.2">
      <c r="C53" s="60"/>
      <c r="D53" s="60"/>
      <c r="E53" s="60"/>
      <c r="F53" s="60"/>
      <c r="G53"/>
      <c r="H53"/>
      <c r="I53"/>
    </row>
    <row r="54" spans="3:9" x14ac:dyDescent="0.2">
      <c r="C54" s="60"/>
      <c r="D54" s="60"/>
      <c r="E54" s="60"/>
      <c r="F54" s="60"/>
      <c r="G54"/>
      <c r="H54"/>
      <c r="I54"/>
    </row>
    <row r="55" spans="3:9" x14ac:dyDescent="0.2">
      <c r="C55" s="60"/>
      <c r="D55" s="60"/>
      <c r="E55" s="60"/>
      <c r="F55" s="60"/>
      <c r="G55"/>
      <c r="H55"/>
      <c r="I55"/>
    </row>
    <row r="56" spans="3:9" x14ac:dyDescent="0.2">
      <c r="C56" s="60"/>
      <c r="D56" s="60"/>
      <c r="E56" s="60"/>
      <c r="F56" s="60"/>
      <c r="G56"/>
      <c r="H56"/>
      <c r="I56"/>
    </row>
    <row r="57" spans="3:9" x14ac:dyDescent="0.2">
      <c r="C57" s="60"/>
      <c r="D57" s="60"/>
      <c r="E57" s="60"/>
      <c r="F57" s="60"/>
      <c r="G57"/>
      <c r="H57"/>
      <c r="I57"/>
    </row>
    <row r="58" spans="3:9" x14ac:dyDescent="0.2">
      <c r="C58" s="60"/>
      <c r="D58" s="60"/>
      <c r="E58" s="60"/>
      <c r="F58" s="60"/>
      <c r="G58"/>
      <c r="H58"/>
      <c r="I58"/>
    </row>
    <row r="59" spans="3:9" x14ac:dyDescent="0.2">
      <c r="C59" s="60"/>
      <c r="D59" s="60"/>
      <c r="E59" s="60"/>
      <c r="F59" s="60"/>
      <c r="G59"/>
      <c r="H59"/>
      <c r="I59"/>
    </row>
    <row r="60" spans="3:9" x14ac:dyDescent="0.2">
      <c r="C60" s="60"/>
      <c r="D60" s="60"/>
      <c r="E60" s="60"/>
      <c r="F60" s="60"/>
      <c r="G60"/>
      <c r="H60"/>
      <c r="I60"/>
    </row>
    <row r="61" spans="3:9" x14ac:dyDescent="0.2">
      <c r="C61" s="60"/>
      <c r="D61" s="60"/>
      <c r="E61" s="60"/>
      <c r="F61" s="60"/>
      <c r="G61"/>
      <c r="H61"/>
      <c r="I61"/>
    </row>
    <row r="62" spans="3:9" x14ac:dyDescent="0.2">
      <c r="C62" s="60"/>
      <c r="D62" s="60"/>
      <c r="E62" s="60"/>
      <c r="F62" s="60"/>
      <c r="G62"/>
      <c r="H62"/>
      <c r="I62"/>
    </row>
    <row r="63" spans="3:9" x14ac:dyDescent="0.2">
      <c r="C63" s="60"/>
      <c r="D63" s="60"/>
      <c r="E63" s="60"/>
      <c r="F63" s="60"/>
      <c r="G63"/>
      <c r="H63"/>
      <c r="I63"/>
    </row>
  </sheetData>
  <mergeCells count="122"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30:D30"/>
    <mergeCell ref="E30:F30"/>
    <mergeCell ref="C31:D31"/>
    <mergeCell ref="E31:F31"/>
    <mergeCell ref="C33:D33"/>
    <mergeCell ref="E33:F33"/>
    <mergeCell ref="C32:D32"/>
    <mergeCell ref="E32:F32"/>
    <mergeCell ref="C29:D29"/>
    <mergeCell ref="E29:F29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34:D34"/>
    <mergeCell ref="E34:F34"/>
    <mergeCell ref="C53:D53"/>
    <mergeCell ref="E53:F53"/>
    <mergeCell ref="C63:D63"/>
    <mergeCell ref="E63:F63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</mergeCells>
  <conditionalFormatting sqref="D7:I8">
    <cfRule type="expression" dxfId="94" priority="7">
      <formula>D7=""</formula>
    </cfRule>
  </conditionalFormatting>
  <conditionalFormatting sqref="B5">
    <cfRule type="expression" dxfId="93" priority="3">
      <formula>B5=""</formula>
    </cfRule>
  </conditionalFormatting>
  <conditionalFormatting sqref="C5">
    <cfRule type="expression" dxfId="92" priority="4">
      <formula>C5=""</formula>
    </cfRule>
  </conditionalFormatting>
  <conditionalFormatting sqref="D5">
    <cfRule type="expression" dxfId="91" priority="2">
      <formula>D5=""</formula>
    </cfRule>
  </conditionalFormatting>
  <conditionalFormatting sqref="E5">
    <cfRule type="expression" dxfId="90" priority="1">
      <formula>E5=""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56" scale="73"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7">
    <tabColor rgb="FF0070C0"/>
    <pageSetUpPr fitToPage="1"/>
  </sheetPr>
  <dimension ref="B2:I39"/>
  <sheetViews>
    <sheetView zoomScale="70" zoomScaleNormal="70" workbookViewId="0">
      <selection activeCell="S9" sqref="S9"/>
    </sheetView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(802 - Ida)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>
        <v>802</v>
      </c>
      <c r="C5" s="4" t="s">
        <v>45</v>
      </c>
      <c r="D5" s="4" t="str">
        <f>+E5</f>
        <v>Valparaíso</v>
      </c>
      <c r="E5" s="4" t="s">
        <v>48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 t="str">
        <f>+CONCATENATE(C12," - ",E12)</f>
        <v>AV. ARGENTINA - VALPARAÍSO</v>
      </c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 t="str">
        <f>+CONCATENATE(C17," - ",E17)</f>
        <v>PLAZA WHEELRIGHT - VALPARAÍSO</v>
      </c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 t="s">
        <v>96</v>
      </c>
      <c r="D12" s="64"/>
      <c r="E12" s="63" t="s">
        <v>102</v>
      </c>
      <c r="F12" s="63"/>
      <c r="G12" s="22"/>
      <c r="H12" s="64"/>
      <c r="I12" s="64"/>
    </row>
    <row r="13" spans="2:9" x14ac:dyDescent="0.2">
      <c r="B13" s="41">
        <v>2</v>
      </c>
      <c r="C13" s="64" t="s">
        <v>97</v>
      </c>
      <c r="D13" s="64"/>
      <c r="E13" s="63" t="s">
        <v>102</v>
      </c>
      <c r="F13" s="63"/>
      <c r="G13" s="22"/>
      <c r="H13" s="64"/>
      <c r="I13" s="64"/>
    </row>
    <row r="14" spans="2:9" x14ac:dyDescent="0.2">
      <c r="B14" s="41">
        <v>3</v>
      </c>
      <c r="C14" s="64" t="s">
        <v>98</v>
      </c>
      <c r="D14" s="64"/>
      <c r="E14" s="63" t="s">
        <v>102</v>
      </c>
      <c r="F14" s="63"/>
      <c r="G14" s="22"/>
      <c r="H14" s="64"/>
      <c r="I14" s="64"/>
    </row>
    <row r="15" spans="2:9" x14ac:dyDescent="0.2">
      <c r="B15" s="41">
        <v>4</v>
      </c>
      <c r="C15" s="64" t="s">
        <v>99</v>
      </c>
      <c r="D15" s="64"/>
      <c r="E15" s="63" t="s">
        <v>102</v>
      </c>
      <c r="F15" s="63"/>
      <c r="G15" s="22"/>
      <c r="H15" s="64"/>
      <c r="I15" s="64"/>
    </row>
    <row r="16" spans="2:9" x14ac:dyDescent="0.2">
      <c r="B16" s="41">
        <v>5</v>
      </c>
      <c r="C16" s="64" t="s">
        <v>100</v>
      </c>
      <c r="D16" s="64"/>
      <c r="E16" s="63" t="s">
        <v>102</v>
      </c>
      <c r="F16" s="63"/>
      <c r="G16" s="22"/>
      <c r="H16" s="64"/>
      <c r="I16" s="64"/>
    </row>
    <row r="17" spans="2:9" x14ac:dyDescent="0.2">
      <c r="B17" s="41">
        <v>6</v>
      </c>
      <c r="C17" s="64" t="s">
        <v>101</v>
      </c>
      <c r="D17" s="64"/>
      <c r="E17" s="63" t="s">
        <v>102</v>
      </c>
      <c r="F17" s="63"/>
      <c r="G17" s="22"/>
      <c r="H17" s="64"/>
      <c r="I17" s="64"/>
    </row>
    <row r="18" spans="2:9" x14ac:dyDescent="0.2">
      <c r="C18" s="60"/>
      <c r="D18" s="60"/>
      <c r="E18" s="60"/>
      <c r="F18" s="60"/>
      <c r="G18"/>
      <c r="H18" s="60"/>
      <c r="I18" s="60"/>
    </row>
    <row r="19" spans="2:9" x14ac:dyDescent="0.2">
      <c r="C19" s="60"/>
      <c r="D19" s="60"/>
      <c r="E19" s="60"/>
      <c r="F19" s="60"/>
      <c r="G19"/>
      <c r="H19" s="60"/>
      <c r="I19" s="60"/>
    </row>
    <row r="20" spans="2:9" x14ac:dyDescent="0.2">
      <c r="C20" s="60"/>
      <c r="D20" s="60"/>
      <c r="E20" s="60"/>
      <c r="F20" s="60"/>
      <c r="G20"/>
      <c r="H20" s="60"/>
      <c r="I20" s="60"/>
    </row>
    <row r="21" spans="2:9" x14ac:dyDescent="0.2">
      <c r="C21" s="60"/>
      <c r="D21" s="60"/>
      <c r="E21" s="60"/>
      <c r="F21" s="60"/>
      <c r="G21"/>
      <c r="H21"/>
      <c r="I21"/>
    </row>
    <row r="22" spans="2:9" x14ac:dyDescent="0.2">
      <c r="C22" s="60"/>
      <c r="D22" s="60"/>
      <c r="E22" s="60"/>
      <c r="F22" s="60"/>
      <c r="G22"/>
      <c r="H22"/>
      <c r="I22"/>
    </row>
    <row r="23" spans="2:9" x14ac:dyDescent="0.2">
      <c r="C23" s="60"/>
      <c r="D23" s="60"/>
      <c r="E23" s="60"/>
      <c r="F23" s="60"/>
      <c r="G23"/>
      <c r="H23"/>
      <c r="I23"/>
    </row>
    <row r="24" spans="2:9" x14ac:dyDescent="0.2">
      <c r="C24" s="60"/>
      <c r="D24" s="60"/>
      <c r="E24" s="60"/>
      <c r="F24" s="60"/>
      <c r="G24"/>
      <c r="H24"/>
      <c r="I24"/>
    </row>
    <row r="25" spans="2:9" x14ac:dyDescent="0.2">
      <c r="C25" s="60"/>
      <c r="D25" s="60"/>
      <c r="E25" s="60"/>
      <c r="F25" s="60"/>
      <c r="G25"/>
      <c r="H25"/>
      <c r="I25"/>
    </row>
    <row r="26" spans="2:9" x14ac:dyDescent="0.2">
      <c r="C26" s="60"/>
      <c r="D26" s="60"/>
      <c r="E26" s="60"/>
      <c r="F26" s="60"/>
      <c r="G26"/>
      <c r="H26"/>
      <c r="I26"/>
    </row>
    <row r="27" spans="2:9" x14ac:dyDescent="0.2">
      <c r="C27" s="60"/>
      <c r="D27" s="60"/>
      <c r="E27" s="60"/>
      <c r="F27" s="60"/>
      <c r="G27"/>
      <c r="H27"/>
      <c r="I27"/>
    </row>
    <row r="28" spans="2:9" x14ac:dyDescent="0.2">
      <c r="C28" s="60"/>
      <c r="D28" s="60"/>
      <c r="E28" s="60"/>
      <c r="F28" s="60"/>
      <c r="G28"/>
      <c r="H28"/>
      <c r="I28"/>
    </row>
    <row r="29" spans="2:9" x14ac:dyDescent="0.2">
      <c r="C29" s="60"/>
      <c r="D29" s="60"/>
      <c r="E29" s="60"/>
      <c r="F29" s="60"/>
      <c r="G29"/>
      <c r="H29"/>
      <c r="I29"/>
    </row>
    <row r="30" spans="2:9" x14ac:dyDescent="0.2">
      <c r="C30" s="60"/>
      <c r="D30" s="60"/>
      <c r="E30" s="60"/>
      <c r="F30" s="60"/>
      <c r="G30"/>
      <c r="H30"/>
      <c r="I30"/>
    </row>
    <row r="31" spans="2:9" x14ac:dyDescent="0.2">
      <c r="C31" s="60"/>
      <c r="D31" s="60"/>
      <c r="E31" s="60"/>
      <c r="F31" s="60"/>
      <c r="G31"/>
      <c r="H31"/>
      <c r="I31"/>
    </row>
    <row r="32" spans="2:9" x14ac:dyDescent="0.2">
      <c r="C32" s="60"/>
      <c r="D32" s="60"/>
      <c r="E32" s="60"/>
      <c r="F32" s="60"/>
      <c r="G32"/>
      <c r="H32"/>
      <c r="I32"/>
    </row>
    <row r="33" spans="3:9" x14ac:dyDescent="0.2">
      <c r="C33" s="60"/>
      <c r="D33" s="60"/>
      <c r="E33" s="60"/>
      <c r="F33" s="60"/>
      <c r="G33"/>
      <c r="H33"/>
      <c r="I33"/>
    </row>
    <row r="34" spans="3:9" x14ac:dyDescent="0.2">
      <c r="C34" s="60"/>
      <c r="D34" s="60"/>
      <c r="E34" s="60"/>
      <c r="F34" s="60"/>
      <c r="G34"/>
      <c r="H34"/>
      <c r="I34"/>
    </row>
    <row r="35" spans="3:9" x14ac:dyDescent="0.2">
      <c r="C35" s="60"/>
      <c r="D35" s="60"/>
      <c r="E35" s="60"/>
      <c r="F35" s="60"/>
      <c r="G35"/>
      <c r="H35"/>
      <c r="I35"/>
    </row>
    <row r="36" spans="3:9" x14ac:dyDescent="0.2">
      <c r="C36" s="60"/>
      <c r="D36" s="60"/>
      <c r="E36" s="60"/>
      <c r="F36" s="60"/>
      <c r="G36"/>
      <c r="H36"/>
      <c r="I36"/>
    </row>
    <row r="37" spans="3:9" x14ac:dyDescent="0.2">
      <c r="C37" s="60"/>
      <c r="D37" s="60"/>
      <c r="E37" s="60"/>
      <c r="F37" s="60"/>
      <c r="G37"/>
      <c r="H37"/>
      <c r="I37"/>
    </row>
    <row r="38" spans="3:9" x14ac:dyDescent="0.2">
      <c r="C38" s="60"/>
      <c r="D38" s="60"/>
      <c r="E38" s="60"/>
      <c r="F38" s="60"/>
      <c r="G38"/>
      <c r="H38"/>
      <c r="I38"/>
    </row>
    <row r="39" spans="3:9" x14ac:dyDescent="0.2">
      <c r="C39" s="60"/>
      <c r="D39" s="60"/>
      <c r="E39" s="60"/>
      <c r="F39" s="60"/>
      <c r="G39"/>
      <c r="H39"/>
      <c r="I39"/>
    </row>
  </sheetData>
  <mergeCells count="7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0:D20"/>
    <mergeCell ref="E20:F20"/>
    <mergeCell ref="H20:I20"/>
    <mergeCell ref="C22:D22"/>
    <mergeCell ref="E21:F21"/>
    <mergeCell ref="C21:D21"/>
    <mergeCell ref="C18:D18"/>
    <mergeCell ref="E18:F18"/>
    <mergeCell ref="H18:I18"/>
    <mergeCell ref="C19:D19"/>
    <mergeCell ref="E19:F19"/>
    <mergeCell ref="H19:I19"/>
    <mergeCell ref="C24:D24"/>
    <mergeCell ref="E24:F24"/>
    <mergeCell ref="C23:D23"/>
    <mergeCell ref="E23:F23"/>
    <mergeCell ref="E22:F22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</mergeCells>
  <conditionalFormatting sqref="D7:I8">
    <cfRule type="expression" dxfId="89" priority="5">
      <formula>D7=""</formula>
    </cfRule>
  </conditionalFormatting>
  <conditionalFormatting sqref="D5">
    <cfRule type="expression" dxfId="88" priority="4">
      <formula>D5=""</formula>
    </cfRule>
  </conditionalFormatting>
  <conditionalFormatting sqref="E5">
    <cfRule type="expression" dxfId="87" priority="3">
      <formula>E5=""</formula>
    </cfRule>
  </conditionalFormatting>
  <conditionalFormatting sqref="B5">
    <cfRule type="expression" dxfId="86" priority="1">
      <formula>B5=""</formula>
    </cfRule>
  </conditionalFormatting>
  <conditionalFormatting sqref="C5">
    <cfRule type="expression" dxfId="85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56" scale="73"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5">
    <tabColor rgb="FF0070C0"/>
    <pageSetUpPr fitToPage="1"/>
  </sheetPr>
  <dimension ref="B2:I42"/>
  <sheetViews>
    <sheetView topLeftCell="A2" zoomScale="70" zoomScaleNormal="70" workbookViewId="0">
      <selection activeCell="A22" sqref="A22:XFD42"/>
    </sheetView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(802 - Regreso)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>
        <v>802</v>
      </c>
      <c r="C5" s="4" t="s">
        <v>41</v>
      </c>
      <c r="D5" s="4" t="str">
        <f>+E5</f>
        <v>Valparaíso</v>
      </c>
      <c r="E5" s="4" t="s">
        <v>48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 t="str">
        <f>+CONCATENATE(C12," - ",E12)</f>
        <v>PLAZA WHEELRIGHT - VALPARAÍSO</v>
      </c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 t="str">
        <f>+CONCATENATE(C21," - ",E21)</f>
        <v>AV. ARGENTINA - VALPARAÍSO</v>
      </c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 t="s">
        <v>101</v>
      </c>
      <c r="D12" s="64"/>
      <c r="E12" s="63" t="s">
        <v>102</v>
      </c>
      <c r="F12" s="63"/>
      <c r="G12" s="22"/>
      <c r="H12" s="64"/>
      <c r="I12" s="64"/>
    </row>
    <row r="13" spans="2:9" x14ac:dyDescent="0.2">
      <c r="B13" s="41">
        <v>2</v>
      </c>
      <c r="C13" s="61" t="s">
        <v>103</v>
      </c>
      <c r="D13" s="62"/>
      <c r="E13" s="63" t="s">
        <v>102</v>
      </c>
      <c r="F13" s="63"/>
      <c r="G13" s="22"/>
      <c r="H13" s="64"/>
      <c r="I13" s="64"/>
    </row>
    <row r="14" spans="2:9" x14ac:dyDescent="0.2">
      <c r="B14" s="41">
        <v>3</v>
      </c>
      <c r="C14" s="61" t="s">
        <v>104</v>
      </c>
      <c r="D14" s="62"/>
      <c r="E14" s="63" t="s">
        <v>102</v>
      </c>
      <c r="F14" s="63"/>
      <c r="G14" s="22"/>
      <c r="H14" s="64"/>
      <c r="I14" s="64"/>
    </row>
    <row r="15" spans="2:9" x14ac:dyDescent="0.2">
      <c r="B15" s="41">
        <v>4</v>
      </c>
      <c r="C15" s="61" t="s">
        <v>105</v>
      </c>
      <c r="D15" s="62"/>
      <c r="E15" s="63" t="s">
        <v>102</v>
      </c>
      <c r="F15" s="63"/>
      <c r="G15" s="22"/>
      <c r="H15" s="64"/>
      <c r="I15" s="64"/>
    </row>
    <row r="16" spans="2:9" x14ac:dyDescent="0.2">
      <c r="B16" s="41">
        <v>5</v>
      </c>
      <c r="C16" s="61" t="s">
        <v>106</v>
      </c>
      <c r="D16" s="62"/>
      <c r="E16" s="63" t="s">
        <v>102</v>
      </c>
      <c r="F16" s="63"/>
      <c r="G16" s="22"/>
      <c r="H16" s="64"/>
      <c r="I16" s="64"/>
    </row>
    <row r="17" spans="2:9" x14ac:dyDescent="0.2">
      <c r="B17" s="41">
        <v>6</v>
      </c>
      <c r="C17" s="61" t="s">
        <v>107</v>
      </c>
      <c r="D17" s="62"/>
      <c r="E17" s="63" t="s">
        <v>102</v>
      </c>
      <c r="F17" s="63"/>
      <c r="G17" s="22"/>
      <c r="H17" s="64"/>
      <c r="I17" s="64"/>
    </row>
    <row r="18" spans="2:9" x14ac:dyDescent="0.2">
      <c r="B18" s="41">
        <v>7</v>
      </c>
      <c r="C18" s="61" t="s">
        <v>108</v>
      </c>
      <c r="D18" s="62"/>
      <c r="E18" s="63" t="s">
        <v>102</v>
      </c>
      <c r="F18" s="63"/>
      <c r="G18" s="22"/>
      <c r="H18" s="64"/>
      <c r="I18" s="64"/>
    </row>
    <row r="19" spans="2:9" x14ac:dyDescent="0.2">
      <c r="B19" s="41">
        <v>8</v>
      </c>
      <c r="C19" s="61" t="s">
        <v>109</v>
      </c>
      <c r="D19" s="62"/>
      <c r="E19" s="63" t="s">
        <v>102</v>
      </c>
      <c r="F19" s="63"/>
      <c r="G19" s="22"/>
      <c r="H19" s="64"/>
      <c r="I19" s="64"/>
    </row>
    <row r="20" spans="2:9" x14ac:dyDescent="0.2">
      <c r="B20" s="41">
        <v>9</v>
      </c>
      <c r="C20" s="61" t="s">
        <v>110</v>
      </c>
      <c r="D20" s="62"/>
      <c r="E20" s="63" t="s">
        <v>102</v>
      </c>
      <c r="F20" s="63"/>
      <c r="G20" s="22"/>
      <c r="H20" s="64"/>
      <c r="I20" s="64"/>
    </row>
    <row r="21" spans="2:9" x14ac:dyDescent="0.2">
      <c r="B21" s="41">
        <v>10</v>
      </c>
      <c r="C21" s="61" t="s">
        <v>96</v>
      </c>
      <c r="D21" s="62"/>
      <c r="E21" s="63" t="s">
        <v>102</v>
      </c>
      <c r="F21" s="63"/>
      <c r="G21" s="22"/>
      <c r="I21"/>
    </row>
    <row r="22" spans="2:9" x14ac:dyDescent="0.2">
      <c r="C22" s="60"/>
      <c r="D22" s="60"/>
      <c r="E22" s="60"/>
      <c r="F22" s="60"/>
      <c r="G22"/>
      <c r="H22"/>
      <c r="I22"/>
    </row>
    <row r="23" spans="2:9" x14ac:dyDescent="0.2">
      <c r="C23" s="60"/>
      <c r="D23" s="60"/>
      <c r="E23" s="60"/>
      <c r="F23" s="60"/>
      <c r="G23"/>
      <c r="H23"/>
      <c r="I23"/>
    </row>
    <row r="24" spans="2:9" x14ac:dyDescent="0.2">
      <c r="C24" s="60"/>
      <c r="D24" s="60"/>
      <c r="E24" s="60"/>
      <c r="F24" s="60"/>
      <c r="G24"/>
      <c r="H24"/>
      <c r="I24"/>
    </row>
    <row r="25" spans="2:9" x14ac:dyDescent="0.2">
      <c r="C25" s="60"/>
      <c r="D25" s="60"/>
      <c r="E25" s="60"/>
      <c r="F25" s="60"/>
      <c r="G25"/>
      <c r="H25"/>
      <c r="I25"/>
    </row>
    <row r="26" spans="2:9" x14ac:dyDescent="0.2">
      <c r="C26" s="60"/>
      <c r="D26" s="60"/>
      <c r="E26" s="60"/>
      <c r="F26" s="60"/>
      <c r="G26"/>
      <c r="H26"/>
      <c r="I26"/>
    </row>
    <row r="27" spans="2:9" x14ac:dyDescent="0.2">
      <c r="C27" s="60"/>
      <c r="D27" s="60"/>
      <c r="E27" s="60"/>
      <c r="F27" s="60"/>
      <c r="G27"/>
      <c r="H27"/>
      <c r="I27"/>
    </row>
    <row r="28" spans="2:9" x14ac:dyDescent="0.2">
      <c r="C28" s="60"/>
      <c r="D28" s="60"/>
      <c r="E28" s="60"/>
      <c r="F28" s="60"/>
      <c r="G28"/>
      <c r="H28"/>
      <c r="I28"/>
    </row>
    <row r="29" spans="2:9" x14ac:dyDescent="0.2">
      <c r="C29" s="60"/>
      <c r="D29" s="60"/>
      <c r="E29" s="60"/>
      <c r="F29" s="60"/>
      <c r="G29"/>
      <c r="H29"/>
      <c r="I29"/>
    </row>
    <row r="30" spans="2:9" x14ac:dyDescent="0.2">
      <c r="C30" s="60"/>
      <c r="D30" s="60"/>
      <c r="E30" s="60"/>
      <c r="F30" s="60"/>
      <c r="G30"/>
      <c r="H30"/>
      <c r="I30"/>
    </row>
    <row r="31" spans="2:9" x14ac:dyDescent="0.2">
      <c r="C31" s="60"/>
      <c r="D31" s="60"/>
      <c r="E31" s="60"/>
      <c r="F31" s="60"/>
      <c r="G31"/>
      <c r="H31"/>
      <c r="I31"/>
    </row>
    <row r="32" spans="2:9" x14ac:dyDescent="0.2">
      <c r="C32" s="60"/>
      <c r="D32" s="60"/>
      <c r="E32" s="60"/>
      <c r="F32" s="60"/>
      <c r="G32"/>
      <c r="H32"/>
      <c r="I32"/>
    </row>
    <row r="33" spans="3:9" x14ac:dyDescent="0.2">
      <c r="C33" s="60"/>
      <c r="D33" s="60"/>
      <c r="E33" s="60"/>
      <c r="F33" s="60"/>
      <c r="G33"/>
      <c r="H33"/>
      <c r="I33"/>
    </row>
    <row r="34" spans="3:9" x14ac:dyDescent="0.2">
      <c r="C34" s="60"/>
      <c r="D34" s="60"/>
      <c r="E34" s="60"/>
      <c r="F34" s="60"/>
      <c r="G34"/>
      <c r="H34"/>
      <c r="I34"/>
    </row>
    <row r="35" spans="3:9" x14ac:dyDescent="0.2">
      <c r="C35" s="60"/>
      <c r="D35" s="60"/>
      <c r="E35" s="60"/>
      <c r="F35" s="60"/>
      <c r="G35"/>
      <c r="H35"/>
      <c r="I35"/>
    </row>
    <row r="36" spans="3:9" x14ac:dyDescent="0.2">
      <c r="C36" s="60"/>
      <c r="D36" s="60"/>
      <c r="E36" s="60"/>
      <c r="F36" s="60"/>
      <c r="G36"/>
      <c r="H36"/>
      <c r="I36"/>
    </row>
    <row r="37" spans="3:9" x14ac:dyDescent="0.2">
      <c r="C37" s="60"/>
      <c r="D37" s="60"/>
      <c r="E37" s="60"/>
      <c r="F37" s="60"/>
      <c r="G37"/>
      <c r="H37"/>
      <c r="I37"/>
    </row>
    <row r="38" spans="3:9" x14ac:dyDescent="0.2">
      <c r="C38" s="60"/>
      <c r="D38" s="60"/>
      <c r="E38" s="60"/>
      <c r="F38" s="60"/>
      <c r="G38"/>
      <c r="H38"/>
      <c r="I38"/>
    </row>
    <row r="39" spans="3:9" x14ac:dyDescent="0.2">
      <c r="C39" s="60"/>
      <c r="D39" s="60"/>
      <c r="E39" s="60"/>
      <c r="F39" s="60"/>
      <c r="G39"/>
      <c r="H39"/>
      <c r="I39"/>
    </row>
    <row r="40" spans="3:9" x14ac:dyDescent="0.2">
      <c r="C40" s="60"/>
      <c r="D40" s="60"/>
      <c r="E40" s="60"/>
      <c r="F40" s="60"/>
      <c r="G40"/>
      <c r="H40"/>
      <c r="I40"/>
    </row>
    <row r="41" spans="3:9" x14ac:dyDescent="0.2">
      <c r="C41" s="60"/>
      <c r="D41" s="60"/>
      <c r="E41" s="60"/>
      <c r="F41" s="60"/>
      <c r="G41"/>
      <c r="H41"/>
      <c r="I41"/>
    </row>
    <row r="42" spans="3:9" x14ac:dyDescent="0.2">
      <c r="C42"/>
      <c r="D42"/>
      <c r="E42"/>
      <c r="F42"/>
      <c r="G42"/>
      <c r="H42"/>
      <c r="I42"/>
    </row>
  </sheetData>
  <mergeCells count="78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H18:I18"/>
    <mergeCell ref="C19:D19"/>
    <mergeCell ref="E19:F19"/>
    <mergeCell ref="H19:I19"/>
    <mergeCell ref="C20:D20"/>
    <mergeCell ref="E20:F20"/>
    <mergeCell ref="H20:I20"/>
    <mergeCell ref="C23:D23"/>
    <mergeCell ref="E23:F23"/>
    <mergeCell ref="C22:D22"/>
    <mergeCell ref="E22:F22"/>
    <mergeCell ref="C18:D18"/>
    <mergeCell ref="E18:F18"/>
    <mergeCell ref="C21:D21"/>
    <mergeCell ref="E21:F21"/>
    <mergeCell ref="C28:D28"/>
    <mergeCell ref="E28:F28"/>
    <mergeCell ref="C24:D24"/>
    <mergeCell ref="E24:F24"/>
    <mergeCell ref="C26:D26"/>
    <mergeCell ref="E26:F26"/>
    <mergeCell ref="C27:D27"/>
    <mergeCell ref="E27:F27"/>
    <mergeCell ref="C25:D25"/>
    <mergeCell ref="E25:F25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41:D41"/>
    <mergeCell ref="E41:F41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</mergeCells>
  <conditionalFormatting sqref="D7:I8">
    <cfRule type="expression" dxfId="84" priority="5">
      <formula>D7=""</formula>
    </cfRule>
  </conditionalFormatting>
  <conditionalFormatting sqref="D5">
    <cfRule type="expression" dxfId="83" priority="4">
      <formula>D5=""</formula>
    </cfRule>
  </conditionalFormatting>
  <conditionalFormatting sqref="E5">
    <cfRule type="expression" dxfId="82" priority="3">
      <formula>E5=""</formula>
    </cfRule>
  </conditionalFormatting>
  <conditionalFormatting sqref="B5">
    <cfRule type="expression" dxfId="81" priority="1">
      <formula>B5=""</formula>
    </cfRule>
  </conditionalFormatting>
  <conditionalFormatting sqref="C5">
    <cfRule type="expression" dxfId="80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56" scale="73" orientation="portrait" r:id="rId1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6">
    <tabColor rgb="FF0070C0"/>
    <pageSetUpPr fitToPage="1"/>
  </sheetPr>
  <dimension ref="B2:I35"/>
  <sheetViews>
    <sheetView zoomScale="70" zoomScaleNormal="70" workbookViewId="0"/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(Q01 DIR HORCON - VALPO - Regreso)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 t="s">
        <v>49</v>
      </c>
      <c r="C5" s="4" t="s">
        <v>41</v>
      </c>
      <c r="D5" s="4" t="s">
        <v>48</v>
      </c>
      <c r="E5" s="4" t="s">
        <v>50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/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/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/>
      <c r="D12" s="64"/>
      <c r="E12" s="63"/>
      <c r="F12" s="63"/>
      <c r="G12" s="22"/>
      <c r="H12" s="64"/>
      <c r="I12" s="64"/>
    </row>
    <row r="13" spans="2:9" x14ac:dyDescent="0.2">
      <c r="B13" s="21">
        <v>2</v>
      </c>
      <c r="C13" s="64"/>
      <c r="D13" s="64"/>
      <c r="E13" s="63"/>
      <c r="F13" s="63"/>
      <c r="G13" s="22"/>
      <c r="H13" s="64"/>
      <c r="I13" s="64"/>
    </row>
    <row r="14" spans="2:9" x14ac:dyDescent="0.2">
      <c r="B14" s="21">
        <v>3</v>
      </c>
      <c r="C14" s="64"/>
      <c r="D14" s="64"/>
      <c r="E14" s="63"/>
      <c r="F14" s="63"/>
      <c r="G14" s="22"/>
      <c r="H14" s="64"/>
      <c r="I14" s="64"/>
    </row>
    <row r="15" spans="2:9" x14ac:dyDescent="0.2">
      <c r="B15" s="21">
        <v>4</v>
      </c>
      <c r="C15" s="64"/>
      <c r="D15" s="64"/>
      <c r="E15" s="63"/>
      <c r="F15" s="63"/>
      <c r="G15" s="22"/>
      <c r="H15" s="64"/>
      <c r="I15" s="64"/>
    </row>
    <row r="16" spans="2:9" x14ac:dyDescent="0.2">
      <c r="B16" s="21">
        <v>5</v>
      </c>
      <c r="C16" s="64"/>
      <c r="D16" s="64"/>
      <c r="E16" s="63"/>
      <c r="F16" s="63"/>
      <c r="G16" s="22"/>
      <c r="H16" s="64"/>
      <c r="I16" s="64"/>
    </row>
    <row r="17" spans="2:9" x14ac:dyDescent="0.2">
      <c r="B17" s="21">
        <v>6</v>
      </c>
      <c r="C17" s="64"/>
      <c r="D17" s="64"/>
      <c r="E17" s="63"/>
      <c r="F17" s="63"/>
      <c r="G17" s="22"/>
      <c r="H17" s="64"/>
      <c r="I17" s="64"/>
    </row>
    <row r="18" spans="2:9" x14ac:dyDescent="0.2">
      <c r="B18" s="21">
        <v>7</v>
      </c>
      <c r="C18" s="64"/>
      <c r="D18" s="64"/>
      <c r="E18" s="63"/>
      <c r="F18" s="63"/>
      <c r="G18" s="22"/>
      <c r="H18" s="64"/>
      <c r="I18" s="64"/>
    </row>
    <row r="19" spans="2:9" x14ac:dyDescent="0.2">
      <c r="B19" s="21">
        <v>8</v>
      </c>
      <c r="C19" s="64"/>
      <c r="D19" s="64"/>
      <c r="E19" s="63"/>
      <c r="F19" s="63"/>
      <c r="G19" s="22"/>
      <c r="H19" s="64"/>
      <c r="I19" s="64"/>
    </row>
    <row r="20" spans="2:9" x14ac:dyDescent="0.2">
      <c r="B20" s="21">
        <v>9</v>
      </c>
      <c r="C20" s="64"/>
      <c r="D20" s="64"/>
      <c r="E20" s="63"/>
      <c r="F20" s="63"/>
      <c r="G20" s="22"/>
      <c r="H20" s="64"/>
      <c r="I20" s="64"/>
    </row>
    <row r="21" spans="2:9" x14ac:dyDescent="0.2">
      <c r="B21" s="21">
        <v>10</v>
      </c>
      <c r="C21" s="64"/>
      <c r="D21" s="64"/>
      <c r="E21" s="63"/>
      <c r="F21" s="63"/>
      <c r="G21" s="22"/>
      <c r="I21"/>
    </row>
    <row r="22" spans="2:9" x14ac:dyDescent="0.2">
      <c r="B22" s="21">
        <v>11</v>
      </c>
      <c r="C22" s="64"/>
      <c r="D22" s="64"/>
      <c r="E22" s="63"/>
      <c r="F22" s="63"/>
      <c r="G22" s="22"/>
    </row>
    <row r="23" spans="2:9" x14ac:dyDescent="0.2">
      <c r="B23" s="21">
        <v>12</v>
      </c>
      <c r="C23" s="64"/>
      <c r="D23" s="64"/>
      <c r="E23" s="63"/>
      <c r="F23" s="63"/>
      <c r="G23" s="22"/>
      <c r="H23"/>
      <c r="I23"/>
    </row>
    <row r="24" spans="2:9" x14ac:dyDescent="0.2">
      <c r="B24" s="21">
        <v>13</v>
      </c>
      <c r="C24" s="64"/>
      <c r="D24" s="64"/>
      <c r="E24" s="63"/>
      <c r="F24" s="63"/>
      <c r="G24" s="22"/>
      <c r="H24"/>
      <c r="I24"/>
    </row>
    <row r="25" spans="2:9" x14ac:dyDescent="0.2">
      <c r="B25" s="21">
        <v>14</v>
      </c>
      <c r="C25" s="64"/>
      <c r="D25" s="64"/>
      <c r="E25" s="63"/>
      <c r="F25" s="63"/>
      <c r="G25" s="22"/>
      <c r="H25"/>
      <c r="I25"/>
    </row>
    <row r="26" spans="2:9" x14ac:dyDescent="0.2">
      <c r="B26" s="21">
        <v>15</v>
      </c>
      <c r="C26" s="64"/>
      <c r="D26" s="64"/>
      <c r="E26" s="63"/>
      <c r="F26" s="63"/>
      <c r="G26" s="22"/>
      <c r="H26"/>
      <c r="I26"/>
    </row>
    <row r="27" spans="2:9" x14ac:dyDescent="0.2">
      <c r="B27" s="21">
        <v>16</v>
      </c>
      <c r="C27" s="64"/>
      <c r="D27" s="64"/>
      <c r="E27" s="63"/>
      <c r="F27" s="63"/>
      <c r="G27" s="22"/>
      <c r="H27"/>
      <c r="I27"/>
    </row>
    <row r="28" spans="2:9" x14ac:dyDescent="0.2">
      <c r="B28" s="21">
        <v>17</v>
      </c>
      <c r="C28" s="64"/>
      <c r="D28" s="64"/>
      <c r="E28" s="63"/>
      <c r="F28" s="63"/>
      <c r="G28" s="22"/>
    </row>
    <row r="29" spans="2:9" x14ac:dyDescent="0.2">
      <c r="B29" s="21">
        <v>18</v>
      </c>
      <c r="C29" s="64"/>
      <c r="D29" s="64"/>
      <c r="E29" s="63"/>
      <c r="F29" s="63"/>
      <c r="G29" s="22"/>
    </row>
    <row r="30" spans="2:9" x14ac:dyDescent="0.2">
      <c r="D30"/>
      <c r="E30"/>
      <c r="F30"/>
    </row>
    <row r="31" spans="2:9" x14ac:dyDescent="0.2">
      <c r="C31"/>
      <c r="D31"/>
      <c r="E31"/>
      <c r="F31"/>
    </row>
    <row r="32" spans="2:9" x14ac:dyDescent="0.2">
      <c r="C32"/>
      <c r="D32"/>
      <c r="E32"/>
      <c r="F32"/>
      <c r="G32"/>
      <c r="H32"/>
      <c r="I32"/>
    </row>
    <row r="33" customFormat="1" x14ac:dyDescent="0.2"/>
    <row r="34" customFormat="1" x14ac:dyDescent="0.2"/>
    <row r="35" customFormat="1" x14ac:dyDescent="0.2"/>
  </sheetData>
  <mergeCells count="5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conditionalFormatting sqref="B31:F31">
    <cfRule type="expression" dxfId="79" priority="7">
      <formula>B31&lt;&gt;""</formula>
    </cfRule>
  </conditionalFormatting>
  <conditionalFormatting sqref="B30:F30">
    <cfRule type="expression" dxfId="78" priority="6">
      <formula>B30&lt;&gt;""</formula>
    </cfRule>
  </conditionalFormatting>
  <conditionalFormatting sqref="D7:I8">
    <cfRule type="expression" dxfId="77" priority="5">
      <formula>D7=""</formula>
    </cfRule>
  </conditionalFormatting>
  <conditionalFormatting sqref="D5">
    <cfRule type="expression" dxfId="76" priority="4">
      <formula>D5=""</formula>
    </cfRule>
  </conditionalFormatting>
  <conditionalFormatting sqref="E5">
    <cfRule type="expression" dxfId="75" priority="3">
      <formula>E5=""</formula>
    </cfRule>
  </conditionalFormatting>
  <conditionalFormatting sqref="B5">
    <cfRule type="expression" dxfId="74" priority="1">
      <formula>B5=""</formula>
    </cfRule>
  </conditionalFormatting>
  <conditionalFormatting sqref="C5">
    <cfRule type="expression" dxfId="73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4">
    <tabColor rgb="FF0070C0"/>
    <pageSetUpPr fitToPage="1"/>
  </sheetPr>
  <dimension ref="B2:I35"/>
  <sheetViews>
    <sheetView zoomScale="70" zoomScaleNormal="70" workbookViewId="0"/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(Q01 DIR QUINT - VALPO - Regreso)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 t="s">
        <v>47</v>
      </c>
      <c r="C5" s="4" t="s">
        <v>41</v>
      </c>
      <c r="D5" s="4" t="s">
        <v>48</v>
      </c>
      <c r="E5" s="4" t="s">
        <v>43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/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/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/>
      <c r="D12" s="64"/>
      <c r="E12" s="63"/>
      <c r="F12" s="63"/>
      <c r="G12" s="22"/>
      <c r="H12" s="64"/>
      <c r="I12" s="64"/>
    </row>
    <row r="13" spans="2:9" x14ac:dyDescent="0.2">
      <c r="B13" s="21">
        <v>2</v>
      </c>
      <c r="C13" s="64"/>
      <c r="D13" s="64"/>
      <c r="E13" s="63"/>
      <c r="F13" s="63"/>
      <c r="G13" s="22"/>
      <c r="H13" s="64"/>
      <c r="I13" s="64"/>
    </row>
    <row r="14" spans="2:9" x14ac:dyDescent="0.2">
      <c r="B14" s="21">
        <v>3</v>
      </c>
      <c r="C14" s="64"/>
      <c r="D14" s="64"/>
      <c r="E14" s="63"/>
      <c r="F14" s="63"/>
      <c r="G14" s="22"/>
      <c r="H14" s="64"/>
      <c r="I14" s="64"/>
    </row>
    <row r="15" spans="2:9" x14ac:dyDescent="0.2">
      <c r="B15" s="21">
        <v>4</v>
      </c>
      <c r="C15" s="64"/>
      <c r="D15" s="64"/>
      <c r="E15" s="63"/>
      <c r="F15" s="63"/>
      <c r="G15" s="22"/>
      <c r="H15" s="64"/>
      <c r="I15" s="64"/>
    </row>
    <row r="16" spans="2:9" x14ac:dyDescent="0.2">
      <c r="B16" s="21">
        <v>5</v>
      </c>
      <c r="C16" s="64"/>
      <c r="D16" s="64"/>
      <c r="E16" s="63"/>
      <c r="F16" s="63"/>
      <c r="G16" s="22"/>
      <c r="H16" s="64"/>
      <c r="I16" s="64"/>
    </row>
    <row r="17" spans="2:9" x14ac:dyDescent="0.2">
      <c r="B17" s="21">
        <v>6</v>
      </c>
      <c r="C17" s="64"/>
      <c r="D17" s="64"/>
      <c r="E17" s="63"/>
      <c r="F17" s="63"/>
      <c r="G17" s="22"/>
      <c r="H17" s="64"/>
      <c r="I17" s="64"/>
    </row>
    <row r="18" spans="2:9" x14ac:dyDescent="0.2">
      <c r="B18" s="21">
        <v>7</v>
      </c>
      <c r="C18" s="64"/>
      <c r="D18" s="64"/>
      <c r="E18" s="63"/>
      <c r="F18" s="63"/>
      <c r="G18" s="22"/>
      <c r="H18" s="64"/>
      <c r="I18" s="64"/>
    </row>
    <row r="19" spans="2:9" x14ac:dyDescent="0.2">
      <c r="B19" s="21">
        <v>8</v>
      </c>
      <c r="C19" s="64"/>
      <c r="D19" s="64"/>
      <c r="E19" s="63"/>
      <c r="F19" s="63"/>
      <c r="G19" s="22"/>
      <c r="H19" s="64"/>
      <c r="I19" s="64"/>
    </row>
    <row r="20" spans="2:9" x14ac:dyDescent="0.2">
      <c r="B20" s="21">
        <v>9</v>
      </c>
      <c r="C20" s="64"/>
      <c r="D20" s="64"/>
      <c r="E20" s="63"/>
      <c r="F20" s="63"/>
      <c r="G20" s="22"/>
      <c r="H20" s="64"/>
      <c r="I20" s="64"/>
    </row>
    <row r="21" spans="2:9" x14ac:dyDescent="0.2">
      <c r="B21" s="21">
        <v>10</v>
      </c>
      <c r="C21" s="64"/>
      <c r="D21" s="64"/>
      <c r="E21" s="63"/>
      <c r="F21" s="63"/>
      <c r="G21" s="22"/>
      <c r="I21"/>
    </row>
    <row r="22" spans="2:9" x14ac:dyDescent="0.2">
      <c r="B22" s="21">
        <v>11</v>
      </c>
      <c r="C22" s="64"/>
      <c r="D22" s="64"/>
      <c r="E22" s="63"/>
      <c r="F22" s="63"/>
      <c r="G22" s="22"/>
    </row>
    <row r="23" spans="2:9" x14ac:dyDescent="0.2">
      <c r="B23" s="21">
        <v>12</v>
      </c>
      <c r="C23" s="64"/>
      <c r="D23" s="64"/>
      <c r="E23" s="63"/>
      <c r="F23" s="63"/>
      <c r="G23" s="22"/>
      <c r="H23"/>
      <c r="I23"/>
    </row>
    <row r="24" spans="2:9" x14ac:dyDescent="0.2">
      <c r="B24" s="21">
        <v>13</v>
      </c>
      <c r="C24" s="64"/>
      <c r="D24" s="64"/>
      <c r="E24" s="63"/>
      <c r="F24" s="63"/>
      <c r="G24" s="22"/>
      <c r="H24"/>
      <c r="I24"/>
    </row>
    <row r="25" spans="2:9" x14ac:dyDescent="0.2">
      <c r="B25" s="21">
        <v>14</v>
      </c>
      <c r="C25" s="64"/>
      <c r="D25" s="64"/>
      <c r="E25" s="63"/>
      <c r="F25" s="63"/>
      <c r="G25" s="22"/>
      <c r="H25"/>
      <c r="I25"/>
    </row>
    <row r="26" spans="2:9" x14ac:dyDescent="0.2">
      <c r="B26" s="21">
        <v>15</v>
      </c>
      <c r="C26" s="64"/>
      <c r="D26" s="64"/>
      <c r="E26" s="63"/>
      <c r="F26" s="63"/>
      <c r="G26" s="22"/>
      <c r="H26"/>
      <c r="I26"/>
    </row>
    <row r="27" spans="2:9" x14ac:dyDescent="0.2">
      <c r="B27" s="21">
        <v>16</v>
      </c>
      <c r="C27" s="64"/>
      <c r="D27" s="64"/>
      <c r="E27" s="63"/>
      <c r="F27" s="63"/>
      <c r="G27" s="22"/>
      <c r="H27"/>
      <c r="I27"/>
    </row>
    <row r="28" spans="2:9" x14ac:dyDescent="0.2">
      <c r="B28" s="21">
        <v>17</v>
      </c>
      <c r="C28" s="64"/>
      <c r="D28" s="64"/>
      <c r="E28" s="63"/>
      <c r="F28" s="63"/>
      <c r="G28" s="22"/>
    </row>
    <row r="29" spans="2:9" x14ac:dyDescent="0.2">
      <c r="B29" s="21">
        <v>18</v>
      </c>
      <c r="C29" s="64"/>
      <c r="D29" s="64"/>
      <c r="E29" s="63"/>
      <c r="F29" s="63"/>
      <c r="G29" s="22"/>
    </row>
    <row r="30" spans="2:9" x14ac:dyDescent="0.2">
      <c r="D30"/>
      <c r="E30"/>
      <c r="F30"/>
    </row>
    <row r="31" spans="2:9" x14ac:dyDescent="0.2">
      <c r="C31"/>
      <c r="D31"/>
      <c r="E31"/>
      <c r="F31"/>
    </row>
    <row r="32" spans="2:9" x14ac:dyDescent="0.2">
      <c r="C32"/>
      <c r="D32"/>
      <c r="E32"/>
      <c r="F32"/>
      <c r="G32"/>
      <c r="H32"/>
      <c r="I32"/>
    </row>
    <row r="33" customFormat="1" x14ac:dyDescent="0.2"/>
    <row r="34" customFormat="1" x14ac:dyDescent="0.2"/>
    <row r="35" customFormat="1" x14ac:dyDescent="0.2"/>
  </sheetData>
  <mergeCells count="5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conditionalFormatting sqref="B31:F31">
    <cfRule type="expression" dxfId="72" priority="7">
      <formula>B31&lt;&gt;""</formula>
    </cfRule>
  </conditionalFormatting>
  <conditionalFormatting sqref="B30:F30">
    <cfRule type="expression" dxfId="71" priority="6">
      <formula>B30&lt;&gt;""</formula>
    </cfRule>
  </conditionalFormatting>
  <conditionalFormatting sqref="D7:I8">
    <cfRule type="expression" dxfId="70" priority="5">
      <formula>D7=""</formula>
    </cfRule>
  </conditionalFormatting>
  <conditionalFormatting sqref="D5">
    <cfRule type="expression" dxfId="69" priority="4">
      <formula>D5=""</formula>
    </cfRule>
  </conditionalFormatting>
  <conditionalFormatting sqref="E5">
    <cfRule type="expression" dxfId="68" priority="3">
      <formula>E5=""</formula>
    </cfRule>
  </conditionalFormatting>
  <conditionalFormatting sqref="B5">
    <cfRule type="expression" dxfId="67" priority="1">
      <formula>B5=""</formula>
    </cfRule>
  </conditionalFormatting>
  <conditionalFormatting sqref="C5">
    <cfRule type="expression" dxfId="66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orientation="landscape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43">
    <tabColor rgb="FF0070C0"/>
    <pageSetUpPr fitToPage="1"/>
  </sheetPr>
  <dimension ref="B2:I35"/>
  <sheetViews>
    <sheetView zoomScale="70" zoomScaleNormal="70" workbookViewId="0"/>
  </sheetViews>
  <sheetFormatPr baseColWidth="10" defaultRowHeight="15" x14ac:dyDescent="0.2"/>
  <cols>
    <col min="1" max="1" width="4" customWidth="1"/>
    <col min="2" max="2" width="14.6640625" customWidth="1"/>
    <col min="3" max="6" width="14.6640625" style="17" customWidth="1"/>
    <col min="7" max="7" width="5.33203125" style="17" customWidth="1"/>
    <col min="8" max="8" width="17.33203125" style="17" customWidth="1"/>
    <col min="9" max="9" width="18.83203125" style="17" customWidth="1"/>
    <col min="10" max="10" width="11.83203125" customWidth="1"/>
    <col min="11" max="11" width="11.5" customWidth="1"/>
  </cols>
  <sheetData>
    <row r="2" spans="2:9" ht="21" x14ac:dyDescent="0.2">
      <c r="B2" s="65" t="str">
        <f>"DETALLE DEL SERVICIO ("&amp;B5&amp;" - "&amp;C5&amp;")"</f>
        <v>DETALLE DEL SERVICIO (Q01 NOCT VALPO - QUINT - Ida)</v>
      </c>
      <c r="C2" s="65"/>
      <c r="D2" s="65"/>
      <c r="E2" s="65"/>
      <c r="F2" s="65"/>
      <c r="G2" s="65"/>
      <c r="H2" s="65"/>
      <c r="I2" s="65"/>
    </row>
    <row r="3" spans="2:9" ht="9" customHeight="1" x14ac:dyDescent="0.2">
      <c r="B3" s="17"/>
    </row>
    <row r="4" spans="2:9" x14ac:dyDescent="0.2">
      <c r="B4" s="18" t="s">
        <v>1</v>
      </c>
      <c r="C4" s="18" t="s">
        <v>2</v>
      </c>
      <c r="D4" s="18" t="s">
        <v>3</v>
      </c>
      <c r="E4" s="18" t="s">
        <v>4</v>
      </c>
      <c r="H4"/>
      <c r="I4"/>
    </row>
    <row r="5" spans="2:9" x14ac:dyDescent="0.2">
      <c r="B5" s="4" t="s">
        <v>46</v>
      </c>
      <c r="C5" s="4" t="s">
        <v>45</v>
      </c>
      <c r="D5" s="4" t="s">
        <v>42</v>
      </c>
      <c r="E5" s="4" t="s">
        <v>43</v>
      </c>
      <c r="H5"/>
      <c r="I5"/>
    </row>
    <row r="6" spans="2:9" ht="7.5" customHeight="1" x14ac:dyDescent="0.2">
      <c r="B6" s="19"/>
    </row>
    <row r="7" spans="2:9" x14ac:dyDescent="0.2">
      <c r="B7" s="66" t="s">
        <v>51</v>
      </c>
      <c r="C7" s="66"/>
      <c r="D7" s="67"/>
      <c r="E7" s="67"/>
      <c r="F7" s="67"/>
      <c r="G7" s="67"/>
      <c r="H7" s="67"/>
      <c r="I7" s="67"/>
    </row>
    <row r="8" spans="2:9" x14ac:dyDescent="0.2">
      <c r="B8" s="66" t="s">
        <v>52</v>
      </c>
      <c r="C8" s="66"/>
      <c r="D8" s="67"/>
      <c r="E8" s="67"/>
      <c r="F8" s="67"/>
      <c r="G8" s="67"/>
      <c r="H8" s="67"/>
      <c r="I8" s="67"/>
    </row>
    <row r="9" spans="2:9" ht="15" customHeight="1" x14ac:dyDescent="0.2"/>
    <row r="10" spans="2:9" x14ac:dyDescent="0.2">
      <c r="B10" s="68" t="s">
        <v>53</v>
      </c>
      <c r="C10" s="68"/>
      <c r="D10" s="68"/>
      <c r="E10" s="68"/>
      <c r="F10" s="68"/>
      <c r="G10"/>
      <c r="H10" s="69" t="s">
        <v>54</v>
      </c>
      <c r="I10" s="69"/>
    </row>
    <row r="11" spans="2:9" x14ac:dyDescent="0.2">
      <c r="B11" s="20" t="s">
        <v>55</v>
      </c>
      <c r="C11" s="68" t="s">
        <v>56</v>
      </c>
      <c r="D11" s="68"/>
      <c r="E11" s="68" t="s">
        <v>57</v>
      </c>
      <c r="F11" s="68"/>
      <c r="G11"/>
      <c r="H11" s="69"/>
      <c r="I11" s="69"/>
    </row>
    <row r="12" spans="2:9" x14ac:dyDescent="0.2">
      <c r="B12" s="21">
        <v>1</v>
      </c>
      <c r="C12" s="64"/>
      <c r="D12" s="64"/>
      <c r="E12" s="63"/>
      <c r="F12" s="63"/>
      <c r="G12" s="22"/>
      <c r="H12" s="64"/>
      <c r="I12" s="64"/>
    </row>
    <row r="13" spans="2:9" x14ac:dyDescent="0.2">
      <c r="B13" s="21">
        <v>2</v>
      </c>
      <c r="C13" s="64"/>
      <c r="D13" s="64"/>
      <c r="E13" s="63"/>
      <c r="F13" s="63"/>
      <c r="G13" s="22"/>
      <c r="H13" s="64"/>
      <c r="I13" s="64"/>
    </row>
    <row r="14" spans="2:9" x14ac:dyDescent="0.2">
      <c r="B14" s="21">
        <v>3</v>
      </c>
      <c r="C14" s="64"/>
      <c r="D14" s="64"/>
      <c r="E14" s="63"/>
      <c r="F14" s="63"/>
      <c r="G14" s="22"/>
      <c r="H14" s="64"/>
      <c r="I14" s="64"/>
    </row>
    <row r="15" spans="2:9" x14ac:dyDescent="0.2">
      <c r="B15" s="21">
        <v>4</v>
      </c>
      <c r="C15" s="64"/>
      <c r="D15" s="64"/>
      <c r="E15" s="63"/>
      <c r="F15" s="63"/>
      <c r="G15" s="22"/>
      <c r="H15" s="64"/>
      <c r="I15" s="64"/>
    </row>
    <row r="16" spans="2:9" x14ac:dyDescent="0.2">
      <c r="B16" s="21">
        <v>5</v>
      </c>
      <c r="C16" s="64"/>
      <c r="D16" s="64"/>
      <c r="E16" s="63"/>
      <c r="F16" s="63"/>
      <c r="G16" s="22"/>
      <c r="H16" s="64"/>
      <c r="I16" s="64"/>
    </row>
    <row r="17" spans="2:9" x14ac:dyDescent="0.2">
      <c r="B17" s="21">
        <v>6</v>
      </c>
      <c r="C17" s="64"/>
      <c r="D17" s="64"/>
      <c r="E17" s="63"/>
      <c r="F17" s="63"/>
      <c r="G17" s="22"/>
      <c r="H17" s="64"/>
      <c r="I17" s="64"/>
    </row>
    <row r="18" spans="2:9" x14ac:dyDescent="0.2">
      <c r="B18" s="21">
        <v>7</v>
      </c>
      <c r="C18" s="64"/>
      <c r="D18" s="64"/>
      <c r="E18" s="63"/>
      <c r="F18" s="63"/>
      <c r="G18" s="22"/>
      <c r="H18" s="64"/>
      <c r="I18" s="64"/>
    </row>
    <row r="19" spans="2:9" x14ac:dyDescent="0.2">
      <c r="B19" s="21">
        <v>8</v>
      </c>
      <c r="C19" s="64"/>
      <c r="D19" s="64"/>
      <c r="E19" s="63"/>
      <c r="F19" s="63"/>
      <c r="G19" s="22"/>
      <c r="H19" s="64"/>
      <c r="I19" s="64"/>
    </row>
    <row r="20" spans="2:9" x14ac:dyDescent="0.2">
      <c r="B20" s="21">
        <v>9</v>
      </c>
      <c r="C20" s="64"/>
      <c r="D20" s="64"/>
      <c r="E20" s="63"/>
      <c r="F20" s="63"/>
      <c r="G20" s="22"/>
      <c r="H20" s="64"/>
      <c r="I20" s="64"/>
    </row>
    <row r="21" spans="2:9" x14ac:dyDescent="0.2">
      <c r="B21" s="21">
        <v>10</v>
      </c>
      <c r="C21" s="64"/>
      <c r="D21" s="64"/>
      <c r="E21" s="63"/>
      <c r="F21" s="63"/>
      <c r="G21" s="22"/>
      <c r="I21"/>
    </row>
    <row r="22" spans="2:9" x14ac:dyDescent="0.2">
      <c r="B22" s="21">
        <v>11</v>
      </c>
      <c r="C22" s="64"/>
      <c r="D22" s="64"/>
      <c r="E22" s="63"/>
      <c r="F22" s="63"/>
      <c r="G22" s="22"/>
    </row>
    <row r="23" spans="2:9" x14ac:dyDescent="0.2">
      <c r="B23" s="21">
        <v>12</v>
      </c>
      <c r="C23" s="64"/>
      <c r="D23" s="64"/>
      <c r="E23" s="63"/>
      <c r="F23" s="63"/>
      <c r="G23" s="22"/>
      <c r="H23"/>
      <c r="I23"/>
    </row>
    <row r="24" spans="2:9" x14ac:dyDescent="0.2">
      <c r="B24" s="21">
        <v>13</v>
      </c>
      <c r="C24" s="64"/>
      <c r="D24" s="64"/>
      <c r="E24" s="63"/>
      <c r="F24" s="63"/>
      <c r="G24" s="22"/>
      <c r="H24"/>
      <c r="I24"/>
    </row>
    <row r="25" spans="2:9" x14ac:dyDescent="0.2">
      <c r="B25" s="21">
        <v>14</v>
      </c>
      <c r="C25" s="64"/>
      <c r="D25" s="64"/>
      <c r="E25" s="63"/>
      <c r="F25" s="63"/>
      <c r="G25" s="22"/>
      <c r="H25"/>
      <c r="I25"/>
    </row>
    <row r="26" spans="2:9" x14ac:dyDescent="0.2">
      <c r="B26" s="21">
        <v>15</v>
      </c>
      <c r="C26" s="64"/>
      <c r="D26" s="64"/>
      <c r="E26" s="63"/>
      <c r="F26" s="63"/>
      <c r="G26" s="22"/>
      <c r="H26"/>
      <c r="I26"/>
    </row>
    <row r="27" spans="2:9" x14ac:dyDescent="0.2">
      <c r="B27" s="21">
        <v>16</v>
      </c>
      <c r="C27" s="64"/>
      <c r="D27" s="64"/>
      <c r="E27" s="63"/>
      <c r="F27" s="63"/>
      <c r="G27" s="22"/>
      <c r="H27"/>
      <c r="I27"/>
    </row>
    <row r="28" spans="2:9" x14ac:dyDescent="0.2">
      <c r="B28" s="21">
        <v>17</v>
      </c>
      <c r="C28" s="64"/>
      <c r="D28" s="64"/>
      <c r="E28" s="63"/>
      <c r="F28" s="63"/>
      <c r="G28" s="22"/>
    </row>
    <row r="29" spans="2:9" x14ac:dyDescent="0.2">
      <c r="B29" s="21">
        <v>18</v>
      </c>
      <c r="C29" s="64"/>
      <c r="D29" s="64"/>
      <c r="E29" s="63"/>
      <c r="F29" s="63"/>
      <c r="G29" s="22"/>
    </row>
    <row r="30" spans="2:9" x14ac:dyDescent="0.2">
      <c r="D30"/>
      <c r="E30"/>
      <c r="F30"/>
    </row>
    <row r="31" spans="2:9" x14ac:dyDescent="0.2">
      <c r="C31"/>
      <c r="D31"/>
      <c r="E31"/>
      <c r="F31"/>
    </row>
    <row r="32" spans="2:9" x14ac:dyDescent="0.2">
      <c r="C32"/>
      <c r="D32"/>
      <c r="E32"/>
      <c r="F32"/>
      <c r="G32"/>
      <c r="H32"/>
      <c r="I32"/>
    </row>
    <row r="33" customFormat="1" x14ac:dyDescent="0.2"/>
    <row r="34" customFormat="1" x14ac:dyDescent="0.2"/>
    <row r="35" customFormat="1" x14ac:dyDescent="0.2"/>
  </sheetData>
  <mergeCells count="54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22:D22"/>
    <mergeCell ref="E22:F22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conditionalFormatting sqref="B31:F31">
    <cfRule type="expression" dxfId="65" priority="7">
      <formula>B31&lt;&gt;""</formula>
    </cfRule>
  </conditionalFormatting>
  <conditionalFormatting sqref="B30:F30">
    <cfRule type="expression" dxfId="64" priority="6">
      <formula>B30&lt;&gt;""</formula>
    </cfRule>
  </conditionalFormatting>
  <conditionalFormatting sqref="D7:I8">
    <cfRule type="expression" dxfId="63" priority="5">
      <formula>D7=""</formula>
    </cfRule>
  </conditionalFormatting>
  <conditionalFormatting sqref="D5">
    <cfRule type="expression" dxfId="62" priority="4">
      <formula>D5=""</formula>
    </cfRule>
  </conditionalFormatting>
  <conditionalFormatting sqref="E5">
    <cfRule type="expression" dxfId="61" priority="3">
      <formula>E5=""</formula>
    </cfRule>
  </conditionalFormatting>
  <conditionalFormatting sqref="B5">
    <cfRule type="expression" dxfId="60" priority="1">
      <formula>B5=""</formula>
    </cfRule>
  </conditionalFormatting>
  <conditionalFormatting sqref="C5">
    <cfRule type="expression" dxfId="59" priority="2">
      <formula>C5=""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97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20</vt:i4>
      </vt:variant>
    </vt:vector>
  </HeadingPairs>
  <TitlesOfParts>
    <vt:vector size="40" baseType="lpstr">
      <vt:lpstr>TAPA</vt:lpstr>
      <vt:lpstr>Operador L1</vt:lpstr>
      <vt:lpstr>801-I</vt:lpstr>
      <vt:lpstr>801-R</vt:lpstr>
      <vt:lpstr>802-I</vt:lpstr>
      <vt:lpstr>802-R</vt:lpstr>
      <vt:lpstr>D Q01 DIR HORCON - VALPO-R</vt:lpstr>
      <vt:lpstr>D Q01 DIR QUINT - VALPO-R</vt:lpstr>
      <vt:lpstr>D Q01 NOCT VALPO - QUINT-I</vt:lpstr>
      <vt:lpstr>D Q01 DIR QUINTO - OSITOS-I</vt:lpstr>
      <vt:lpstr>D Q01 DIR QUINTO - OSITOS-R</vt:lpstr>
      <vt:lpstr>801 - I</vt:lpstr>
      <vt:lpstr>801 - R</vt:lpstr>
      <vt:lpstr>802 - I</vt:lpstr>
      <vt:lpstr>802 - R</vt:lpstr>
      <vt:lpstr>Q01 DIR HORCON - VALPO-R</vt:lpstr>
      <vt:lpstr>Q01 DIR QUINT - VALPO-R</vt:lpstr>
      <vt:lpstr>Q01 NOCT VALPO - QUINT-I</vt:lpstr>
      <vt:lpstr>Q01 DIR QUINTO - OSITOS-I</vt:lpstr>
      <vt:lpstr>Q01 DIR QUINTO - OSITOS-R</vt:lpstr>
      <vt:lpstr>'801 - I'!Print_Area</vt:lpstr>
      <vt:lpstr>'801 - R'!Print_Area</vt:lpstr>
      <vt:lpstr>'801-I'!Print_Area</vt:lpstr>
      <vt:lpstr>'801-R'!Print_Area</vt:lpstr>
      <vt:lpstr>'802 - I'!Print_Area</vt:lpstr>
      <vt:lpstr>'802 - R'!Print_Area</vt:lpstr>
      <vt:lpstr>'802-I'!Print_Area</vt:lpstr>
      <vt:lpstr>'802-R'!Print_Area</vt:lpstr>
      <vt:lpstr>'D Q01 DIR HORCON - VALPO-R'!Print_Area</vt:lpstr>
      <vt:lpstr>'D Q01 DIR QUINT - VALPO-R'!Print_Area</vt:lpstr>
      <vt:lpstr>'D Q01 DIR QUINTO - OSITOS-I'!Print_Area</vt:lpstr>
      <vt:lpstr>'D Q01 DIR QUINTO - OSITOS-R'!Print_Area</vt:lpstr>
      <vt:lpstr>'D Q01 NOCT VALPO - QUINT-I'!Print_Area</vt:lpstr>
      <vt:lpstr>'Operador L1'!Print_Area</vt:lpstr>
      <vt:lpstr>'Q01 DIR HORCON - VALPO-R'!Print_Area</vt:lpstr>
      <vt:lpstr>'Q01 DIR QUINT - VALPO-R'!Print_Area</vt:lpstr>
      <vt:lpstr>'Q01 DIR QUINTO - OSITOS-I'!Print_Area</vt:lpstr>
      <vt:lpstr>'Q01 DIR QUINTO - OSITOS-R'!Print_Area</vt:lpstr>
      <vt:lpstr>'Q01 NOCT VALPO - QUINT-I'!Print_Area</vt:lpstr>
      <vt:lpstr>'Operador L1'!Print_Titles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Ignacio Avalos Vera</dc:creator>
  <cp:lastModifiedBy>Macarena Salazar</cp:lastModifiedBy>
  <cp:lastPrinted>2017-06-29T13:51:45Z</cp:lastPrinted>
  <dcterms:created xsi:type="dcterms:W3CDTF">2017-06-13T19:17:56Z</dcterms:created>
  <dcterms:modified xsi:type="dcterms:W3CDTF">2022-07-01T15:07:04Z</dcterms:modified>
</cp:coreProperties>
</file>